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3"/>
  <workbookPr/>
  <mc:AlternateContent xmlns:mc="http://schemas.openxmlformats.org/markup-compatibility/2006">
    <mc:Choice Requires="x15">
      <x15ac:absPath xmlns:x15ac="http://schemas.microsoft.com/office/spreadsheetml/2010/11/ac" url="Z:\COMPRAS E LICITAÇÕES\DISPENSAS\DISPENSAS DE LICITAÇÃO 2026\DISPENSA AR CONDICIONADO\PESQUISA DE PREÇOS\"/>
    </mc:Choice>
  </mc:AlternateContent>
  <xr:revisionPtr revIDLastSave="0" documentId="13_ncr:1_{4623E5B8-F44C-41A2-862B-55ECD8A725A1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3" i="1" l="1"/>
  <c r="Y19" i="1"/>
  <c r="Y14" i="1"/>
  <c r="Y9" i="1"/>
  <c r="Y5" i="1"/>
  <c r="F9" i="1"/>
  <c r="G9" i="1"/>
  <c r="F10" i="1"/>
  <c r="G10" i="1"/>
  <c r="F11" i="1"/>
  <c r="G11" i="1"/>
  <c r="F6" i="1"/>
  <c r="G6" i="1"/>
  <c r="G8" i="1"/>
  <c r="F8" i="1"/>
  <c r="G7" i="1"/>
  <c r="F7" i="1"/>
  <c r="G5" i="1"/>
  <c r="F5" i="1"/>
  <c r="Z23" i="1" l="1"/>
  <c r="Z19" i="1"/>
  <c r="Z14" i="1"/>
  <c r="Z9" i="1"/>
  <c r="H10" i="1"/>
  <c r="H5" i="1"/>
  <c r="H12" i="1" s="1"/>
  <c r="Z5" i="1"/>
  <c r="Z24" i="1" s="1"/>
  <c r="H11" i="1"/>
  <c r="H9" i="1"/>
  <c r="H6" i="1"/>
  <c r="H8" i="1"/>
  <c r="H7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</futureMetadata>
  <valueMetadata count="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</valueMetadata>
</metadata>
</file>

<file path=xl/sharedStrings.xml><?xml version="1.0" encoding="utf-8"?>
<sst xmlns="http://schemas.openxmlformats.org/spreadsheetml/2006/main" count="141" uniqueCount="42">
  <si>
    <t>ITEM</t>
  </si>
  <si>
    <t>DESCRIÇÃO</t>
  </si>
  <si>
    <t>PREÇO</t>
  </si>
  <si>
    <t>PREÇO TOTAL</t>
  </si>
  <si>
    <t>MÉDIA</t>
  </si>
  <si>
    <t>TOTAL</t>
  </si>
  <si>
    <t>QNT</t>
  </si>
  <si>
    <t>MÉDIA DE PREÇOS</t>
  </si>
  <si>
    <t>DESISTALAÇÃO</t>
  </si>
  <si>
    <t>LICITACON</t>
  </si>
  <si>
    <t>LIMPEZA E HIGIENIZAÇÃO</t>
  </si>
  <si>
    <t>INSTALAÇÃO</t>
  </si>
  <si>
    <t>TUBO PVC 25MM</t>
  </si>
  <si>
    <t>ABRAÇADEIRA</t>
  </si>
  <si>
    <t>CURVA 25MM</t>
  </si>
  <si>
    <t>JOELHO 25MM</t>
  </si>
  <si>
    <t>PREÇO 1</t>
  </si>
  <si>
    <t>PREÇO 2</t>
  </si>
  <si>
    <t>PREÇO 3</t>
  </si>
  <si>
    <t>PRINT</t>
  </si>
  <si>
    <t>DATA</t>
  </si>
  <si>
    <t>LINK</t>
  </si>
  <si>
    <t>CANALETA 20 X 2</t>
  </si>
  <si>
    <t>https://www.leroymerlin.com.br/canaleta-20x20-2metros-com-adesivo-10071-dexson-schneider_88329360</t>
  </si>
  <si>
    <t>https://www.andra.com.br/canaleta-lisa-20x20mm-2-metros-dxn10071-com-adesivo-dexson-schneider/p?srsltid=AfmBOorsT2NAqVJF_GHuQ_jrZxNsNhfjj-fYpjEgUY-zNcEcbS7CbyYO</t>
  </si>
  <si>
    <t>https://www.centralcabos.com.br/canaleta-x2-50x20-sem-adesivo-com-divisoria-de-2-metros/p?idsku=2000238</t>
  </si>
  <si>
    <t>CANALETA 65X 55</t>
  </si>
  <si>
    <t>https://www.eletrofrigor.com.br/produto/canaleta-controlbox-65mm-x-55-x-2m-cb60-6016?srsltid=AfmBOoord76PJPYHcmAaBBfX4v-U-poiC68IuprzbdSZ_txV5nEU83bW</t>
  </si>
  <si>
    <t>https://www.amazon.com.br/Canaleta-Cb-60-Metro-instala%C3%A7%C3%A3o-Controlbox/dp/B0DPBFKVJH/ref=asc_df_B0DPBFKVJH?mcid=6c0b016738a53b9c8fcb4af1b42e8069&amp;tag=googleshopp00-20&amp;linkCode=df0&amp;hvadid=709968341023&amp;hvpos=&amp;hvnetw=g&amp;hvrand=3760449286880144509&amp;hvpone=&amp;hvptwo=&amp;hvqmt=&amp;hvdev=c&amp;hvdvcmdl=&amp;hvlocint=&amp;hvlocphy=20104&amp;hvtargid=pla-2400529289408&amp;psc=1&amp;hvocijid=3760449286880144509-B0DPBFKVJH-&amp;hvexpln=0&amp;language=pt_BR</t>
  </si>
  <si>
    <t>https://www.cibrel.com.br/canaleta-branca-para-acabamento-barra-em-2m-65x50mm?utm_source=Site&amp;utm_medium=GoogleMerchant&amp;utm_campaign=GoogleMerchant&amp;srsltid=AfmBOophcM1wSWqHB48gP3Xf6q-FbF1y7QOTT5BSCuHQgfOYy4UBYmfO9S0</t>
  </si>
  <si>
    <t>https://www.ultrafitas.com.br/fitas/aluminio-25mm-30-metros.html</t>
  </si>
  <si>
    <t>https://caldesul.com.br/produtos/fita-tape-aluminizada-para-revestimento/?variant=716673785&amp;pf=mc&amp;srsltid=AfmBOorDMzNTWURuG6fOqNcme97Dka9yDrgghcbJbt2lnYe17sfn_5b7M_c</t>
  </si>
  <si>
    <t>https://www.plasticoslaminados.com.br/fita-adesiva-de-aluminio-flexivel-25mm-x-30m-1140</t>
  </si>
  <si>
    <t>Solda Foscoper KG</t>
  </si>
  <si>
    <t>https://portal.tce.rs.gov.br/aplicprod/f?p=50500:10:::NO::P10_ID_LICITACAO,P10_PAG_RETORNO:1358862,19&amp;cs=1tUSQOWQS8J8R2W8K6t4uBWKokK0</t>
  </si>
  <si>
    <t>https://www.lojaproelis.com.br/1690?parceiro=8003&amp;gad_source=1&amp;gad_campaignid=21717976045&amp;gbraid=0AAAAA-MLTz0GbFadPWZ1VRpvo9dR1xGxc&amp;gclid=Cj0KCQjw8PDPBhCeARIsAOJwmWXmtD963betVVvgeklm5EV1p_gx20iGrAyIFihrzCyKVG0HmVAFjQsaAsa1EALw_wcB</t>
  </si>
  <si>
    <t>https://www.multifrioshop.com/ferramentas/macaricos-e-soldas/vareta-solda-foscoper-332-2-40mm-x-46cm-1-kg-aproximadamente-60-varetas?parceiro=2316&amp;gad_source=1&amp;gad_campaignid=17182793977&amp;gbraid=0AAAAACcdaRAKOrZgwyA6hfYEtJ-SXYlnB&amp;gclid=Cj0KCQjw8PDPBhCeARIsAOJwmWUiE4P9Mpvm1M5uUFL0gJ9ZFixplSvCojwHztP2fP_5LHoQt4k3A54aAngQEALw_wcB</t>
  </si>
  <si>
    <t>MANGUEIRA DRENO 7,5 MT</t>
  </si>
  <si>
    <t>https://www.neshop.com.br/ar-condicionado/mangueira-de-dreno-ar-condicionado-lg-aem72952915-aem73493416?srsltid=AfmBOooX12SG8hi74XWH2FuH36cuTFXmzlByxsHEZuEeb1HSEDlzX1s-</t>
  </si>
  <si>
    <t>https://www.refritron.com.br/pecas-para-ar-condicionado-split-e-janela/bandeja-base-dreno-e-caixonete/mangueira-dreno-ar-condicionado-split-19mm-x-64cm-consul?srsltid=AfmBOooT3Ez1lYIYHM7egk6kooDw1R2gLabpgI1TRJHCIUl1ksniTKKO</t>
  </si>
  <si>
    <t>https://www.klimars.com.br/mangueira-de-dreno-samsung-91213148</t>
  </si>
  <si>
    <t>fita aluminizada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</si>
</sst>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&quot;R$&quot;\ #,##0.00"/>
    <numFmt numFmtId="165" formatCode="_-&quot;R$&quot;\ * #,##0.0000_-;\-&quot;R$&quot;\ * #,##0.0000_-;_-&quot;R$&quot;\ * &quot;-&quot;??_-;_-@_-"/>
    <numFmt numFmtId="166" formatCode="&quot;R$&quot;\ 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 Nov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6" xfId="0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44" fontId="5" fillId="4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horizontal="center" vertical="center" wrapText="1"/>
    </xf>
    <xf numFmtId="44" fontId="2" fillId="6" borderId="1" xfId="0" applyNumberFormat="1" applyFont="1" applyFill="1" applyBorder="1" applyAlignment="1">
      <alignment horizontal="center" vertical="center" wrapText="1"/>
    </xf>
    <xf numFmtId="44" fontId="2" fillId="7" borderId="1" xfId="0" applyNumberFormat="1" applyFont="1" applyFill="1" applyBorder="1" applyAlignment="1">
      <alignment horizontal="center" vertical="center" wrapText="1"/>
    </xf>
    <xf numFmtId="44" fontId="4" fillId="5" borderId="1" xfId="0" applyNumberFormat="1" applyFont="1" applyFill="1" applyBorder="1" applyAlignment="1">
      <alignment horizontal="center" vertical="center" wrapText="1"/>
    </xf>
    <xf numFmtId="44" fontId="6" fillId="5" borderId="1" xfId="1" applyNumberFormat="1" applyFill="1" applyBorder="1" applyAlignment="1">
      <alignment horizontal="center" vertical="center" wrapText="1"/>
    </xf>
    <xf numFmtId="44" fontId="4" fillId="6" borderId="1" xfId="0" applyNumberFormat="1" applyFont="1" applyFill="1" applyBorder="1" applyAlignment="1">
      <alignment horizontal="center" vertical="center" wrapText="1"/>
    </xf>
    <xf numFmtId="44" fontId="4" fillId="7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4" fillId="6" borderId="1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 vertical="center" wrapText="1"/>
    </xf>
    <xf numFmtId="166" fontId="0" fillId="8" borderId="1" xfId="0" applyNumberFormat="1" applyFill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 wrapText="1"/>
    </xf>
    <xf numFmtId="44" fontId="4" fillId="5" borderId="3" xfId="0" applyNumberFormat="1" applyFont="1" applyFill="1" applyBorder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 wrapText="1"/>
    </xf>
    <xf numFmtId="44" fontId="6" fillId="5" borderId="3" xfId="1" applyNumberFormat="1" applyFill="1" applyBorder="1" applyAlignment="1">
      <alignment horizontal="center" vertical="center" wrapText="1"/>
    </xf>
    <xf numFmtId="165" fontId="4" fillId="6" borderId="3" xfId="0" applyNumberFormat="1" applyFont="1" applyFill="1" applyBorder="1" applyAlignment="1">
      <alignment horizontal="center" vertical="center" wrapText="1"/>
    </xf>
    <xf numFmtId="44" fontId="4" fillId="6" borderId="3" xfId="0" applyNumberFormat="1" applyFont="1" applyFill="1" applyBorder="1" applyAlignment="1">
      <alignment horizontal="center" vertical="center" wrapText="1"/>
    </xf>
    <xf numFmtId="14" fontId="4" fillId="6" borderId="3" xfId="0" applyNumberFormat="1" applyFont="1" applyFill="1" applyBorder="1" applyAlignment="1">
      <alignment horizontal="center" vertical="center" wrapText="1"/>
    </xf>
    <xf numFmtId="165" fontId="4" fillId="7" borderId="3" xfId="0" applyNumberFormat="1" applyFont="1" applyFill="1" applyBorder="1" applyAlignment="1">
      <alignment horizontal="center" vertical="center" wrapText="1"/>
    </xf>
    <xf numFmtId="44" fontId="4" fillId="7" borderId="3" xfId="0" applyNumberFormat="1" applyFont="1" applyFill="1" applyBorder="1" applyAlignment="1">
      <alignment horizontal="center" vertical="center" wrapText="1"/>
    </xf>
    <xf numFmtId="14" fontId="4" fillId="7" borderId="3" xfId="0" applyNumberFormat="1" applyFont="1" applyFill="1" applyBorder="1" applyAlignment="1">
      <alignment horizontal="center" vertical="center" wrapText="1"/>
    </xf>
    <xf numFmtId="166" fontId="5" fillId="2" borderId="3" xfId="0" applyNumberFormat="1" applyFont="1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6" fontId="0" fillId="0" borderId="0" xfId="0" applyNumberFormat="1"/>
    <xf numFmtId="44" fontId="0" fillId="0" borderId="1" xfId="0" applyNumberFormat="1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2" fillId="5" borderId="6" xfId="0" applyNumberFormat="1" applyFont="1" applyFill="1" applyBorder="1" applyAlignment="1">
      <alignment horizontal="center" vertical="center" wrapText="1"/>
    </xf>
    <xf numFmtId="44" fontId="2" fillId="5" borderId="5" xfId="0" applyNumberFormat="1" applyFont="1" applyFill="1" applyBorder="1" applyAlignment="1">
      <alignment horizontal="center" vertical="center" wrapText="1"/>
    </xf>
    <xf numFmtId="44" fontId="2" fillId="5" borderId="8" xfId="0" applyNumberFormat="1" applyFont="1" applyFill="1" applyBorder="1" applyAlignment="1">
      <alignment horizontal="center" vertical="center" wrapText="1"/>
    </xf>
    <xf numFmtId="44" fontId="2" fillId="5" borderId="10" xfId="0" applyNumberFormat="1" applyFont="1" applyFill="1" applyBorder="1" applyAlignment="1">
      <alignment horizontal="center" vertical="center" wrapText="1"/>
    </xf>
    <xf numFmtId="44" fontId="2" fillId="6" borderId="6" xfId="0" applyNumberFormat="1" applyFont="1" applyFill="1" applyBorder="1" applyAlignment="1">
      <alignment horizontal="center" vertical="center" wrapText="1"/>
    </xf>
    <xf numFmtId="44" fontId="2" fillId="6" borderId="5" xfId="0" applyNumberFormat="1" applyFont="1" applyFill="1" applyBorder="1" applyAlignment="1">
      <alignment horizontal="center" vertical="center" wrapText="1"/>
    </xf>
    <xf numFmtId="44" fontId="2" fillId="6" borderId="8" xfId="0" applyNumberFormat="1" applyFont="1" applyFill="1" applyBorder="1" applyAlignment="1">
      <alignment horizontal="center" vertical="center" wrapText="1"/>
    </xf>
    <xf numFmtId="44" fontId="2" fillId="6" borderId="10" xfId="0" applyNumberFormat="1" applyFont="1" applyFill="1" applyBorder="1" applyAlignment="1">
      <alignment horizontal="center" vertical="center" wrapText="1"/>
    </xf>
    <xf numFmtId="44" fontId="2" fillId="7" borderId="6" xfId="0" applyNumberFormat="1" applyFont="1" applyFill="1" applyBorder="1" applyAlignment="1">
      <alignment horizontal="center" vertical="center" wrapText="1"/>
    </xf>
    <xf numFmtId="44" fontId="2" fillId="7" borderId="5" xfId="0" applyNumberFormat="1" applyFont="1" applyFill="1" applyBorder="1" applyAlignment="1">
      <alignment horizontal="center" vertical="center" wrapText="1"/>
    </xf>
    <xf numFmtId="44" fontId="2" fillId="7" borderId="8" xfId="0" applyNumberFormat="1" applyFont="1" applyFill="1" applyBorder="1" applyAlignment="1">
      <alignment horizontal="center" vertical="center" wrapText="1"/>
    </xf>
    <xf numFmtId="44" fontId="2" fillId="7" borderId="10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11" xfId="0" applyNumberFormat="1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 wrapText="1"/>
    </xf>
    <xf numFmtId="165" fontId="2" fillId="3" borderId="7" xfId="0" applyNumberFormat="1" applyFont="1" applyFill="1" applyBorder="1" applyAlignment="1">
      <alignment horizontal="center" vertical="center" wrapText="1"/>
    </xf>
    <xf numFmtId="165" fontId="2" fillId="3" borderId="8" xfId="0" applyNumberFormat="1" applyFont="1" applyFill="1" applyBorder="1" applyAlignment="1">
      <alignment horizontal="center" vertical="center" wrapText="1"/>
    </xf>
    <xf numFmtId="165" fontId="2" fillId="3" borderId="9" xfId="0" applyNumberFormat="1" applyFont="1" applyFill="1" applyBorder="1" applyAlignment="1">
      <alignment horizontal="center" vertical="center" wrapText="1"/>
    </xf>
  </cellXfs>
  <cellStyles count="4">
    <cellStyle name="Hiperlink" xfId="1" builtinId="8"/>
    <cellStyle name="Moeda 2" xfId="2" xr:uid="{51C1170F-AED6-487E-B0B9-DCD31E85DAC9}"/>
    <cellStyle name="Moeda 2 2" xfId="3" xr:uid="{C9591ED0-C0D9-4177-9B37-0FA3E6BA7CE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5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24"/>
  <sheetViews>
    <sheetView tabSelected="1" topLeftCell="A9" workbookViewId="0">
      <selection activeCell="Y33" sqref="Y33"/>
    </sheetView>
  </sheetViews>
  <sheetFormatPr defaultRowHeight="15" x14ac:dyDescent="0.25"/>
  <cols>
    <col min="1" max="1" width="1.85546875" customWidth="1"/>
    <col min="2" max="2" width="5.7109375" style="7" customWidth="1"/>
    <col min="3" max="3" width="5" style="7" customWidth="1"/>
    <col min="4" max="4" width="17.5703125" style="3" customWidth="1"/>
    <col min="5" max="6" width="11.5703125" style="5" customWidth="1"/>
    <col min="7" max="7" width="11.5703125" customWidth="1"/>
    <col min="8" max="8" width="13.85546875" customWidth="1"/>
    <col min="13" max="13" width="9" customWidth="1"/>
    <col min="14" max="14" width="22" customWidth="1"/>
    <col min="18" max="18" width="25.42578125" customWidth="1"/>
    <col min="22" max="22" width="23.28515625" customWidth="1"/>
    <col min="26" max="26" width="11.7109375" customWidth="1"/>
  </cols>
  <sheetData>
    <row r="2" spans="2:26" ht="15" customHeight="1" x14ac:dyDescent="0.25">
      <c r="B2" s="1" t="s">
        <v>7</v>
      </c>
      <c r="C2" s="49"/>
      <c r="D2" s="50"/>
      <c r="E2" s="75" t="s">
        <v>9</v>
      </c>
      <c r="F2" s="76"/>
      <c r="G2" s="69" t="s">
        <v>4</v>
      </c>
      <c r="H2" s="72" t="s">
        <v>5</v>
      </c>
      <c r="J2" s="1" t="s">
        <v>7</v>
      </c>
      <c r="K2" s="49"/>
      <c r="L2" s="50"/>
      <c r="M2" s="54" t="s">
        <v>16</v>
      </c>
      <c r="N2" s="55"/>
      <c r="O2" s="55"/>
      <c r="P2" s="55"/>
      <c r="Q2" s="58" t="s">
        <v>17</v>
      </c>
      <c r="R2" s="59"/>
      <c r="S2" s="59"/>
      <c r="T2" s="59"/>
      <c r="U2" s="62" t="s">
        <v>18</v>
      </c>
      <c r="V2" s="63"/>
      <c r="W2" s="63"/>
      <c r="X2" s="63"/>
      <c r="Y2" s="66" t="s">
        <v>4</v>
      </c>
      <c r="Z2" s="2" t="s">
        <v>5</v>
      </c>
    </row>
    <row r="3" spans="2:26" ht="36" customHeight="1" x14ac:dyDescent="0.25">
      <c r="B3" s="51"/>
      <c r="C3" s="52"/>
      <c r="D3" s="53"/>
      <c r="E3" s="77"/>
      <c r="F3" s="78"/>
      <c r="G3" s="70"/>
      <c r="H3" s="73"/>
      <c r="J3" s="51"/>
      <c r="K3" s="52"/>
      <c r="L3" s="53"/>
      <c r="M3" s="56"/>
      <c r="N3" s="57"/>
      <c r="O3" s="57"/>
      <c r="P3" s="57"/>
      <c r="Q3" s="60"/>
      <c r="R3" s="61"/>
      <c r="S3" s="61"/>
      <c r="T3" s="61"/>
      <c r="U3" s="64"/>
      <c r="V3" s="65"/>
      <c r="W3" s="65"/>
      <c r="X3" s="65"/>
      <c r="Y3" s="67"/>
      <c r="Z3" s="2"/>
    </row>
    <row r="4" spans="2:26" ht="27.75" customHeight="1" x14ac:dyDescent="0.25">
      <c r="B4" s="6" t="s">
        <v>0</v>
      </c>
      <c r="C4" s="6" t="s">
        <v>6</v>
      </c>
      <c r="D4" s="8" t="s">
        <v>1</v>
      </c>
      <c r="E4" s="13" t="s">
        <v>2</v>
      </c>
      <c r="F4" s="13" t="s">
        <v>3</v>
      </c>
      <c r="G4" s="71"/>
      <c r="H4" s="74"/>
      <c r="J4" s="6" t="s">
        <v>0</v>
      </c>
      <c r="K4" s="6" t="s">
        <v>6</v>
      </c>
      <c r="L4" s="8" t="s">
        <v>1</v>
      </c>
      <c r="M4" s="16" t="s">
        <v>2</v>
      </c>
      <c r="N4" s="16" t="s">
        <v>19</v>
      </c>
      <c r="O4" s="16" t="s">
        <v>20</v>
      </c>
      <c r="P4" s="16" t="s">
        <v>21</v>
      </c>
      <c r="Q4" s="17" t="s">
        <v>2</v>
      </c>
      <c r="R4" s="17" t="s">
        <v>19</v>
      </c>
      <c r="S4" s="17" t="s">
        <v>20</v>
      </c>
      <c r="T4" s="17" t="s">
        <v>21</v>
      </c>
      <c r="U4" s="18" t="s">
        <v>2</v>
      </c>
      <c r="V4" s="18" t="s">
        <v>19</v>
      </c>
      <c r="W4" s="18" t="s">
        <v>20</v>
      </c>
      <c r="X4" s="18" t="s">
        <v>21</v>
      </c>
      <c r="Y4" s="68"/>
      <c r="Z4" s="2"/>
    </row>
    <row r="5" spans="2:26" ht="362.25" customHeight="1" x14ac:dyDescent="0.25">
      <c r="B5" s="4">
        <v>1</v>
      </c>
      <c r="C5" s="4">
        <v>12</v>
      </c>
      <c r="D5" s="9" t="s">
        <v>8</v>
      </c>
      <c r="E5" s="14">
        <v>199.25</v>
      </c>
      <c r="F5" s="14">
        <f>PRODUCT(C5*E5)</f>
        <v>2391</v>
      </c>
      <c r="G5" s="15">
        <f>(E5)</f>
        <v>199.25</v>
      </c>
      <c r="H5" s="12">
        <f>PRODUCT(C5*G5)</f>
        <v>2391</v>
      </c>
      <c r="J5" s="23">
        <v>8</v>
      </c>
      <c r="K5" s="23">
        <v>3</v>
      </c>
      <c r="L5" s="24" t="s">
        <v>22</v>
      </c>
      <c r="M5" s="34">
        <v>41.9</v>
      </c>
      <c r="N5" s="35" t="e" vm="1">
        <v>#VALUE!</v>
      </c>
      <c r="O5" s="36">
        <v>46149</v>
      </c>
      <c r="P5" s="37" t="s">
        <v>23</v>
      </c>
      <c r="Q5" s="38">
        <v>30.68</v>
      </c>
      <c r="R5" s="39" t="e" vm="2">
        <v>#VALUE!</v>
      </c>
      <c r="S5" s="40">
        <v>46149</v>
      </c>
      <c r="T5" s="39" t="s">
        <v>24</v>
      </c>
      <c r="U5" s="41">
        <v>36.1</v>
      </c>
      <c r="V5" s="42" t="e" vm="3">
        <v>#VALUE!</v>
      </c>
      <c r="W5" s="43">
        <v>46149</v>
      </c>
      <c r="X5" s="42" t="s">
        <v>25</v>
      </c>
      <c r="Y5" s="44">
        <f>(U5+Q5+M5) /3</f>
        <v>36.226666666666667</v>
      </c>
      <c r="Z5" s="45">
        <f>(Y5*K5)</f>
        <v>108.68</v>
      </c>
    </row>
    <row r="6" spans="2:26" ht="30" x14ac:dyDescent="0.25">
      <c r="B6" s="4">
        <v>2</v>
      </c>
      <c r="C6" s="4">
        <v>20</v>
      </c>
      <c r="D6" s="9" t="s">
        <v>10</v>
      </c>
      <c r="E6" s="14">
        <v>234.16749999999999</v>
      </c>
      <c r="F6" s="14">
        <f>PRODUCT(C6*E6)</f>
        <v>4683.3499999999995</v>
      </c>
      <c r="G6" s="15">
        <f>(E6)</f>
        <v>234.16749999999999</v>
      </c>
      <c r="H6" s="12">
        <f>PRODUCT(C6*G6)</f>
        <v>4683.3499999999995</v>
      </c>
      <c r="J6" s="1" t="s">
        <v>7</v>
      </c>
      <c r="K6" s="49"/>
      <c r="L6" s="50"/>
      <c r="M6" s="54" t="s">
        <v>16</v>
      </c>
      <c r="N6" s="55"/>
      <c r="O6" s="55"/>
      <c r="P6" s="55"/>
      <c r="Q6" s="58" t="s">
        <v>17</v>
      </c>
      <c r="R6" s="59"/>
      <c r="S6" s="59"/>
      <c r="T6" s="59"/>
      <c r="U6" s="62" t="s">
        <v>18</v>
      </c>
      <c r="V6" s="63"/>
      <c r="W6" s="63"/>
      <c r="X6" s="63"/>
      <c r="Y6" s="66" t="s">
        <v>4</v>
      </c>
      <c r="Z6" s="2" t="s">
        <v>5</v>
      </c>
    </row>
    <row r="7" spans="2:26" ht="42.75" customHeight="1" x14ac:dyDescent="0.25">
      <c r="B7" s="4">
        <v>3</v>
      </c>
      <c r="C7" s="4">
        <v>14</v>
      </c>
      <c r="D7" s="9" t="s">
        <v>11</v>
      </c>
      <c r="E7" s="14">
        <v>498.16</v>
      </c>
      <c r="F7" s="14">
        <f>PRODUCT(C7*E7)</f>
        <v>6974.2400000000007</v>
      </c>
      <c r="G7" s="15">
        <f>(E7)</f>
        <v>498.16</v>
      </c>
      <c r="H7" s="12">
        <f>PRODUCT(C7*G7)</f>
        <v>6974.2400000000007</v>
      </c>
      <c r="J7" s="51"/>
      <c r="K7" s="52"/>
      <c r="L7" s="53"/>
      <c r="M7" s="56"/>
      <c r="N7" s="57"/>
      <c r="O7" s="57"/>
      <c r="P7" s="57"/>
      <c r="Q7" s="60"/>
      <c r="R7" s="61"/>
      <c r="S7" s="61"/>
      <c r="T7" s="61"/>
      <c r="U7" s="64"/>
      <c r="V7" s="65"/>
      <c r="W7" s="65"/>
      <c r="X7" s="65"/>
      <c r="Y7" s="67"/>
      <c r="Z7" s="2"/>
    </row>
    <row r="8" spans="2:26" ht="30" x14ac:dyDescent="0.25">
      <c r="B8" s="4">
        <v>4</v>
      </c>
      <c r="C8" s="4">
        <v>2</v>
      </c>
      <c r="D8" s="9" t="s">
        <v>12</v>
      </c>
      <c r="E8" s="14">
        <v>36.166600000000003</v>
      </c>
      <c r="F8" s="10">
        <f>PRODUCT(C8*E8)</f>
        <v>72.333200000000005</v>
      </c>
      <c r="G8" s="11">
        <f>(E8)</f>
        <v>36.166600000000003</v>
      </c>
      <c r="H8" s="12">
        <f>PRODUCT(C8*G8)</f>
        <v>72.333200000000005</v>
      </c>
      <c r="J8" s="6" t="s">
        <v>0</v>
      </c>
      <c r="K8" s="6" t="s">
        <v>6</v>
      </c>
      <c r="L8" s="8" t="s">
        <v>1</v>
      </c>
      <c r="M8" s="16" t="s">
        <v>2</v>
      </c>
      <c r="N8" s="16" t="s">
        <v>19</v>
      </c>
      <c r="O8" s="16" t="s">
        <v>20</v>
      </c>
      <c r="P8" s="16" t="s">
        <v>21</v>
      </c>
      <c r="Q8" s="17" t="s">
        <v>2</v>
      </c>
      <c r="R8" s="17" t="s">
        <v>19</v>
      </c>
      <c r="S8" s="17" t="s">
        <v>20</v>
      </c>
      <c r="T8" s="17" t="s">
        <v>21</v>
      </c>
      <c r="U8" s="18" t="s">
        <v>2</v>
      </c>
      <c r="V8" s="18" t="s">
        <v>19</v>
      </c>
      <c r="W8" s="18" t="s">
        <v>20</v>
      </c>
      <c r="X8" s="18" t="s">
        <v>21</v>
      </c>
      <c r="Y8" s="68"/>
      <c r="Z8" s="2"/>
    </row>
    <row r="9" spans="2:26" ht="336" x14ac:dyDescent="0.25">
      <c r="B9" s="4">
        <v>5</v>
      </c>
      <c r="C9" s="4">
        <v>11</v>
      </c>
      <c r="D9" s="9" t="s">
        <v>13</v>
      </c>
      <c r="E9" s="14">
        <v>1.982</v>
      </c>
      <c r="F9" s="10">
        <f t="shared" ref="F9:F11" si="0">PRODUCT(C9*E9)</f>
        <v>21.802</v>
      </c>
      <c r="G9" s="11">
        <f t="shared" ref="G9:G11" si="1">(E9)</f>
        <v>1.982</v>
      </c>
      <c r="H9" s="12">
        <f t="shared" ref="H9:H11" si="2">PRODUCT(C9*G9)</f>
        <v>21.802</v>
      </c>
      <c r="J9" s="4">
        <v>9</v>
      </c>
      <c r="K9" s="4">
        <v>4</v>
      </c>
      <c r="L9" s="25" t="s">
        <v>26</v>
      </c>
      <c r="M9" s="28">
        <v>40.31</v>
      </c>
      <c r="N9" s="19" t="e" vm="4">
        <v>#VALUE!</v>
      </c>
      <c r="O9" s="26">
        <v>46148</v>
      </c>
      <c r="P9" s="20" t="s">
        <v>27</v>
      </c>
      <c r="Q9" s="29">
        <v>55.84</v>
      </c>
      <c r="R9" s="21" t="e" vm="5">
        <v>#VALUE!</v>
      </c>
      <c r="S9" s="27">
        <v>46148</v>
      </c>
      <c r="T9" s="21" t="s">
        <v>28</v>
      </c>
      <c r="U9" s="30">
        <v>74.900000000000006</v>
      </c>
      <c r="V9" s="22" t="e" vm="6">
        <v>#VALUE!</v>
      </c>
      <c r="W9" s="32">
        <v>46148</v>
      </c>
      <c r="X9" s="22" t="s">
        <v>29</v>
      </c>
      <c r="Y9" s="31">
        <f>(U9+Q9+M9) /3</f>
        <v>57.016666666666673</v>
      </c>
      <c r="Z9" s="33">
        <f>(Y9*K9)</f>
        <v>228.06666666666669</v>
      </c>
    </row>
    <row r="10" spans="2:26" x14ac:dyDescent="0.25">
      <c r="B10" s="4">
        <v>6</v>
      </c>
      <c r="C10" s="4">
        <v>3</v>
      </c>
      <c r="D10" s="9" t="s">
        <v>14</v>
      </c>
      <c r="E10" s="14">
        <v>6.7474999999999996</v>
      </c>
      <c r="F10" s="10">
        <f t="shared" si="0"/>
        <v>20.2425</v>
      </c>
      <c r="G10" s="11">
        <f t="shared" si="1"/>
        <v>6.7474999999999996</v>
      </c>
      <c r="H10" s="12">
        <f t="shared" si="2"/>
        <v>20.2425</v>
      </c>
    </row>
    <row r="11" spans="2:26" x14ac:dyDescent="0.25">
      <c r="B11" s="4">
        <v>7</v>
      </c>
      <c r="C11" s="4">
        <v>2</v>
      </c>
      <c r="D11" s="9" t="s">
        <v>15</v>
      </c>
      <c r="E11" s="14">
        <v>9.0779999999999994</v>
      </c>
      <c r="F11" s="10">
        <f t="shared" si="0"/>
        <v>18.155999999999999</v>
      </c>
      <c r="G11" s="11">
        <f t="shared" si="1"/>
        <v>9.0779999999999994</v>
      </c>
      <c r="H11" s="12">
        <f t="shared" si="2"/>
        <v>18.155999999999999</v>
      </c>
      <c r="J11" s="1" t="s">
        <v>7</v>
      </c>
      <c r="K11" s="49"/>
      <c r="L11" s="50"/>
      <c r="M11" s="54" t="s">
        <v>16</v>
      </c>
      <c r="N11" s="55"/>
      <c r="O11" s="55"/>
      <c r="P11" s="55"/>
      <c r="Q11" s="58" t="s">
        <v>17</v>
      </c>
      <c r="R11" s="59"/>
      <c r="S11" s="59"/>
      <c r="T11" s="59"/>
      <c r="U11" s="62" t="s">
        <v>18</v>
      </c>
      <c r="V11" s="63"/>
      <c r="W11" s="63"/>
      <c r="X11" s="63"/>
      <c r="Y11" s="66" t="s">
        <v>4</v>
      </c>
      <c r="Z11" s="2" t="s">
        <v>5</v>
      </c>
    </row>
    <row r="12" spans="2:26" x14ac:dyDescent="0.25">
      <c r="H12" s="48">
        <f>SUM(H5:H11)</f>
        <v>14181.1237</v>
      </c>
      <c r="J12" s="51"/>
      <c r="K12" s="52"/>
      <c r="L12" s="53"/>
      <c r="M12" s="56"/>
      <c r="N12" s="57"/>
      <c r="O12" s="57"/>
      <c r="P12" s="57"/>
      <c r="Q12" s="60"/>
      <c r="R12" s="61"/>
      <c r="S12" s="61"/>
      <c r="T12" s="61"/>
      <c r="U12" s="64"/>
      <c r="V12" s="65"/>
      <c r="W12" s="65"/>
      <c r="X12" s="65"/>
      <c r="Y12" s="67"/>
      <c r="Z12" s="2"/>
    </row>
    <row r="13" spans="2:26" ht="30" x14ac:dyDescent="0.25">
      <c r="J13" s="6" t="s">
        <v>0</v>
      </c>
      <c r="K13" s="6" t="s">
        <v>6</v>
      </c>
      <c r="L13" s="8" t="s">
        <v>1</v>
      </c>
      <c r="M13" s="16" t="s">
        <v>2</v>
      </c>
      <c r="N13" s="16" t="s">
        <v>19</v>
      </c>
      <c r="O13" s="16" t="s">
        <v>20</v>
      </c>
      <c r="P13" s="16" t="s">
        <v>21</v>
      </c>
      <c r="Q13" s="17" t="s">
        <v>2</v>
      </c>
      <c r="R13" s="17" t="s">
        <v>19</v>
      </c>
      <c r="S13" s="17" t="s">
        <v>20</v>
      </c>
      <c r="T13" s="17" t="s">
        <v>21</v>
      </c>
      <c r="U13" s="18" t="s">
        <v>2</v>
      </c>
      <c r="V13" s="18" t="s">
        <v>19</v>
      </c>
      <c r="W13" s="18" t="s">
        <v>20</v>
      </c>
      <c r="X13" s="18" t="s">
        <v>21</v>
      </c>
      <c r="Y13" s="68"/>
      <c r="Z13" s="2"/>
    </row>
    <row r="14" spans="2:26" ht="252" x14ac:dyDescent="0.25">
      <c r="J14" s="4">
        <v>10</v>
      </c>
      <c r="K14" s="4">
        <v>2</v>
      </c>
      <c r="L14" s="25" t="s">
        <v>41</v>
      </c>
      <c r="M14" s="28">
        <v>17.43</v>
      </c>
      <c r="N14" s="19" t="e" vm="7">
        <v>#VALUE!</v>
      </c>
      <c r="O14" s="26">
        <v>46148</v>
      </c>
      <c r="P14" s="20" t="s">
        <v>30</v>
      </c>
      <c r="Q14" s="29">
        <v>21</v>
      </c>
      <c r="R14" s="21" t="e" vm="8">
        <v>#VALUE!</v>
      </c>
      <c r="S14" s="27">
        <v>46148</v>
      </c>
      <c r="T14" s="21" t="s">
        <v>31</v>
      </c>
      <c r="U14" s="30">
        <v>21.84</v>
      </c>
      <c r="V14" s="22" t="e" vm="9">
        <v>#VALUE!</v>
      </c>
      <c r="W14" s="32">
        <v>46148</v>
      </c>
      <c r="X14" s="22" t="s">
        <v>32</v>
      </c>
      <c r="Y14" s="31">
        <f>(U14+Q14+M14) /3</f>
        <v>20.09</v>
      </c>
      <c r="Z14" s="33">
        <f>(Y14*K14)</f>
        <v>40.18</v>
      </c>
    </row>
    <row r="16" spans="2:26" x14ac:dyDescent="0.25">
      <c r="J16" s="1" t="s">
        <v>7</v>
      </c>
      <c r="K16" s="49"/>
      <c r="L16" s="50"/>
      <c r="M16" s="54" t="s">
        <v>16</v>
      </c>
      <c r="N16" s="55"/>
      <c r="O16" s="55"/>
      <c r="P16" s="55"/>
      <c r="Q16" s="58" t="s">
        <v>17</v>
      </c>
      <c r="R16" s="59"/>
      <c r="S16" s="59"/>
      <c r="T16" s="59"/>
      <c r="U16" s="62" t="s">
        <v>18</v>
      </c>
      <c r="V16" s="63"/>
      <c r="W16" s="63"/>
      <c r="X16" s="63"/>
      <c r="Y16" s="66" t="s">
        <v>4</v>
      </c>
      <c r="Z16" s="2" t="s">
        <v>5</v>
      </c>
    </row>
    <row r="17" spans="10:26" x14ac:dyDescent="0.25">
      <c r="J17" s="51"/>
      <c r="K17" s="52"/>
      <c r="L17" s="53"/>
      <c r="M17" s="56"/>
      <c r="N17" s="57"/>
      <c r="O17" s="57"/>
      <c r="P17" s="57"/>
      <c r="Q17" s="60"/>
      <c r="R17" s="61"/>
      <c r="S17" s="61"/>
      <c r="T17" s="61"/>
      <c r="U17" s="64"/>
      <c r="V17" s="65"/>
      <c r="W17" s="65"/>
      <c r="X17" s="65"/>
      <c r="Y17" s="67"/>
      <c r="Z17" s="2"/>
    </row>
    <row r="18" spans="10:26" ht="30" x14ac:dyDescent="0.25">
      <c r="J18" s="6" t="s">
        <v>0</v>
      </c>
      <c r="K18" s="6" t="s">
        <v>6</v>
      </c>
      <c r="L18" s="8" t="s">
        <v>1</v>
      </c>
      <c r="M18" s="16" t="s">
        <v>2</v>
      </c>
      <c r="N18" s="16" t="s">
        <v>19</v>
      </c>
      <c r="O18" s="16" t="s">
        <v>20</v>
      </c>
      <c r="P18" s="16" t="s">
        <v>21</v>
      </c>
      <c r="Q18" s="17" t="s">
        <v>2</v>
      </c>
      <c r="R18" s="17" t="s">
        <v>19</v>
      </c>
      <c r="S18" s="17" t="s">
        <v>20</v>
      </c>
      <c r="T18" s="17" t="s">
        <v>21</v>
      </c>
      <c r="U18" s="18" t="s">
        <v>2</v>
      </c>
      <c r="V18" s="18" t="s">
        <v>19</v>
      </c>
      <c r="W18" s="18" t="s">
        <v>20</v>
      </c>
      <c r="X18" s="18" t="s">
        <v>21</v>
      </c>
      <c r="Y18" s="68"/>
      <c r="Z18" s="2"/>
    </row>
    <row r="19" spans="10:26" ht="348" x14ac:dyDescent="0.25">
      <c r="J19" s="4">
        <v>11</v>
      </c>
      <c r="K19" s="4">
        <v>1</v>
      </c>
      <c r="L19" s="25" t="s">
        <v>33</v>
      </c>
      <c r="M19" s="28">
        <v>245.9</v>
      </c>
      <c r="N19" s="19" t="e" vm="10">
        <v>#VALUE!</v>
      </c>
      <c r="O19" s="26">
        <v>45806</v>
      </c>
      <c r="P19" s="20" t="s">
        <v>34</v>
      </c>
      <c r="Q19" s="29">
        <v>210</v>
      </c>
      <c r="R19" s="21" t="e" vm="11">
        <v>#VALUE!</v>
      </c>
      <c r="S19" s="27">
        <v>46149</v>
      </c>
      <c r="T19" s="21" t="s">
        <v>35</v>
      </c>
      <c r="U19" s="30">
        <v>214.5</v>
      </c>
      <c r="V19" s="22" t="e" vm="12">
        <v>#VALUE!</v>
      </c>
      <c r="W19" s="32">
        <v>46149</v>
      </c>
      <c r="X19" s="22" t="s">
        <v>36</v>
      </c>
      <c r="Y19" s="11">
        <f>(U19+Q19+M19) /3</f>
        <v>223.46666666666667</v>
      </c>
      <c r="Z19" s="46">
        <f>(Y19*K19)</f>
        <v>223.46666666666667</v>
      </c>
    </row>
    <row r="20" spans="10:26" x14ac:dyDescent="0.25">
      <c r="J20" s="1" t="s">
        <v>7</v>
      </c>
      <c r="K20" s="49"/>
      <c r="L20" s="50"/>
      <c r="M20" s="54" t="s">
        <v>16</v>
      </c>
      <c r="N20" s="55"/>
      <c r="O20" s="55"/>
      <c r="P20" s="55"/>
      <c r="Q20" s="58" t="s">
        <v>17</v>
      </c>
      <c r="R20" s="59"/>
      <c r="S20" s="59"/>
      <c r="T20" s="59"/>
      <c r="U20" s="62" t="s">
        <v>18</v>
      </c>
      <c r="V20" s="63"/>
      <c r="W20" s="63"/>
      <c r="X20" s="63"/>
      <c r="Y20" s="66" t="s">
        <v>4</v>
      </c>
      <c r="Z20" s="2" t="s">
        <v>5</v>
      </c>
    </row>
    <row r="21" spans="10:26" x14ac:dyDescent="0.25">
      <c r="J21" s="51"/>
      <c r="K21" s="52"/>
      <c r="L21" s="53"/>
      <c r="M21" s="56"/>
      <c r="N21" s="57"/>
      <c r="O21" s="57"/>
      <c r="P21" s="57"/>
      <c r="Q21" s="60"/>
      <c r="R21" s="61"/>
      <c r="S21" s="61"/>
      <c r="T21" s="61"/>
      <c r="U21" s="64"/>
      <c r="V21" s="65"/>
      <c r="W21" s="65"/>
      <c r="X21" s="65"/>
      <c r="Y21" s="67"/>
      <c r="Z21" s="2"/>
    </row>
    <row r="22" spans="10:26" ht="30" x14ac:dyDescent="0.25">
      <c r="J22" s="6" t="s">
        <v>0</v>
      </c>
      <c r="K22" s="6" t="s">
        <v>6</v>
      </c>
      <c r="L22" s="8" t="s">
        <v>1</v>
      </c>
      <c r="M22" s="16" t="s">
        <v>2</v>
      </c>
      <c r="N22" s="16" t="s">
        <v>19</v>
      </c>
      <c r="O22" s="16" t="s">
        <v>20</v>
      </c>
      <c r="P22" s="16" t="s">
        <v>21</v>
      </c>
      <c r="Q22" s="17" t="s">
        <v>2</v>
      </c>
      <c r="R22" s="17" t="s">
        <v>19</v>
      </c>
      <c r="S22" s="17" t="s">
        <v>20</v>
      </c>
      <c r="T22" s="17" t="s">
        <v>21</v>
      </c>
      <c r="U22" s="18" t="s">
        <v>2</v>
      </c>
      <c r="V22" s="18" t="s">
        <v>19</v>
      </c>
      <c r="W22" s="18" t="s">
        <v>20</v>
      </c>
      <c r="X22" s="18" t="s">
        <v>21</v>
      </c>
      <c r="Y22" s="68"/>
      <c r="Z22" s="2"/>
    </row>
    <row r="23" spans="10:26" ht="375" x14ac:dyDescent="0.25">
      <c r="J23" s="4">
        <v>12</v>
      </c>
      <c r="K23" s="4">
        <v>1</v>
      </c>
      <c r="L23" s="25" t="s">
        <v>37</v>
      </c>
      <c r="M23" s="28">
        <v>76.989999999999995</v>
      </c>
      <c r="N23" s="19" t="e" vm="13">
        <v>#VALUE!</v>
      </c>
      <c r="O23" s="26">
        <v>46149</v>
      </c>
      <c r="P23" s="20" t="s">
        <v>38</v>
      </c>
      <c r="Q23" s="29">
        <v>44.9</v>
      </c>
      <c r="R23" s="21" t="e" vm="14">
        <v>#VALUE!</v>
      </c>
      <c r="S23" s="27">
        <v>46148</v>
      </c>
      <c r="T23" s="21" t="s">
        <v>39</v>
      </c>
      <c r="U23" s="30">
        <v>38</v>
      </c>
      <c r="V23" s="22" t="e" vm="15">
        <v>#VALUE!</v>
      </c>
      <c r="W23" s="32">
        <v>46148</v>
      </c>
      <c r="X23" s="22" t="s">
        <v>40</v>
      </c>
      <c r="Y23" s="31">
        <f>(U23+Q23+M23) /3</f>
        <v>53.29666666666666</v>
      </c>
      <c r="Z23" s="33">
        <f>(Y23*K23)</f>
        <v>53.29666666666666</v>
      </c>
    </row>
    <row r="24" spans="10:26" x14ac:dyDescent="0.25">
      <c r="Z24" s="47">
        <f>SUM(Z5:Z23)</f>
        <v>653.68999999999994</v>
      </c>
    </row>
  </sheetData>
  <mergeCells count="34">
    <mergeCell ref="G2:G4"/>
    <mergeCell ref="H2:H4"/>
    <mergeCell ref="E2:F3"/>
    <mergeCell ref="B2:D3"/>
    <mergeCell ref="Z2:Z4"/>
    <mergeCell ref="J6:L7"/>
    <mergeCell ref="M6:P7"/>
    <mergeCell ref="Q6:T7"/>
    <mergeCell ref="U6:X7"/>
    <mergeCell ref="Y6:Y8"/>
    <mergeCell ref="Z6:Z8"/>
    <mergeCell ref="J2:L3"/>
    <mergeCell ref="M2:P3"/>
    <mergeCell ref="Q2:T3"/>
    <mergeCell ref="U2:X3"/>
    <mergeCell ref="Y2:Y4"/>
    <mergeCell ref="Z11:Z13"/>
    <mergeCell ref="J16:L17"/>
    <mergeCell ref="M16:P17"/>
    <mergeCell ref="Q16:T17"/>
    <mergeCell ref="U16:X17"/>
    <mergeCell ref="Y16:Y18"/>
    <mergeCell ref="Z16:Z18"/>
    <mergeCell ref="J11:L12"/>
    <mergeCell ref="M11:P12"/>
    <mergeCell ref="Q11:T12"/>
    <mergeCell ref="U11:X12"/>
    <mergeCell ref="Y11:Y13"/>
    <mergeCell ref="Z20:Z22"/>
    <mergeCell ref="J20:L21"/>
    <mergeCell ref="M20:P21"/>
    <mergeCell ref="Q20:T21"/>
    <mergeCell ref="U20:X21"/>
    <mergeCell ref="Y20:Y2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2026-03-11T12:22:55Z</cp:lastPrinted>
  <dcterms:created xsi:type="dcterms:W3CDTF">2015-06-05T18:19:34Z</dcterms:created>
  <dcterms:modified xsi:type="dcterms:W3CDTF">2026-05-07T17:11:07Z</dcterms:modified>
</cp:coreProperties>
</file>