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PREGÃO ELETRÔNICO\PREGÃO ELETRÔNICO Nº XX - 2024 - MATERIAL AMBULATORIAL\"/>
    </mc:Choice>
  </mc:AlternateContent>
  <xr:revisionPtr revIDLastSave="0" documentId="13_ncr:1_{AC273B91-0297-4C24-B5F0-5647E01A8A4F}" xr6:coauthVersionLast="47" xr6:coauthVersionMax="47" xr10:uidLastSave="{00000000-0000-0000-0000-000000000000}"/>
  <bookViews>
    <workbookView xWindow="-120" yWindow="-120" windowWidth="24240" windowHeight="13140" tabRatio="828" firstSheet="1" activeTab="1" xr2:uid="{7197D7A2-41E5-406A-9A02-C7CC689553E3}"/>
  </bookViews>
  <sheets>
    <sheet name="FORNECEDOR" sheetId="8" state="hidden" r:id="rId1"/>
    <sheet name="RESUMO" sheetId="2" r:id="rId2"/>
    <sheet name="MODELO" sheetId="13" state="hidden" r:id="rId3"/>
    <sheet name="831055" sheetId="22" r:id="rId4"/>
    <sheet name="831020" sheetId="23" r:id="rId5"/>
    <sheet name="1825" sheetId="25" r:id="rId6"/>
    <sheet name="5387" sheetId="28" r:id="rId7"/>
    <sheet name="5044" sheetId="29" r:id="rId8"/>
    <sheet name="833703" sheetId="30" r:id="rId9"/>
    <sheet name="833702" sheetId="31" r:id="rId10"/>
    <sheet name="831109" sheetId="32" r:id="rId11"/>
    <sheet name="855388" sheetId="34" r:id="rId12"/>
    <sheet name="855389" sheetId="35" r:id="rId13"/>
    <sheet name="834590" sheetId="36" r:id="rId14"/>
    <sheet name="1759" sheetId="39" r:id="rId15"/>
    <sheet name="6261" sheetId="40" r:id="rId16"/>
    <sheet name="GPT cache" sheetId="6" state="veryHidden" r:id="rId17"/>
  </sheets>
  <functionGroups builtInGroupCount="19"/>
  <definedNames>
    <definedName name="_FilterDatabase" localSheetId="14" hidden="1">'1759'!$A$8:$E$8</definedName>
    <definedName name="_FilterDatabase" localSheetId="5" hidden="1">'1825'!$A$8:$E$8</definedName>
    <definedName name="_FilterDatabase" localSheetId="7" hidden="1">'5044'!$A$8:$E$8</definedName>
    <definedName name="_FilterDatabase" localSheetId="6" hidden="1">'5387'!$A$8:$E$8</definedName>
    <definedName name="_FilterDatabase" localSheetId="15" hidden="1">'6261'!$A$8:$E$8</definedName>
    <definedName name="_FilterDatabase" localSheetId="4" hidden="1">'831020'!$A$8:$E$8</definedName>
    <definedName name="_FilterDatabase" localSheetId="3" hidden="1">'831055'!$A$8:$E$8</definedName>
    <definedName name="_FilterDatabase" localSheetId="10" hidden="1">'831109'!$A$8:$E$8</definedName>
    <definedName name="_FilterDatabase" localSheetId="9" hidden="1">'833702'!$A$8:$E$8</definedName>
    <definedName name="_FilterDatabase" localSheetId="8" hidden="1">'833703'!$A$8:$E$8</definedName>
    <definedName name="_FilterDatabase" localSheetId="13" hidden="1">'834590'!$A$8:$E$8</definedName>
    <definedName name="_FilterDatabase" localSheetId="11" hidden="1">'855388'!$A$8:$E$8</definedName>
    <definedName name="_FilterDatabase" localSheetId="12" hidden="1">'855389'!$A$8:$E$8</definedName>
    <definedName name="_FilterDatabase" localSheetId="2" hidden="1">MODELO!$A$8:$E$8</definedName>
    <definedName name="_xleta.NOW" hidden="1" xlm="1">#NAME?</definedName>
    <definedName name="_xlnm.Print_Area" localSheetId="1">RESUMO!$A$1:$F$58</definedName>
    <definedName name="_xlnm.Print_Titles" localSheetId="14">'1759'!$1:$6</definedName>
    <definedName name="_xlnm.Print_Titles" localSheetId="5">'1825'!$1:$6</definedName>
    <definedName name="_xlnm.Print_Titles" localSheetId="7">'5044'!$1:$6</definedName>
    <definedName name="_xlnm.Print_Titles" localSheetId="6">'5387'!$1:$6</definedName>
    <definedName name="_xlnm.Print_Titles" localSheetId="15">'6261'!$1:$6</definedName>
    <definedName name="_xlnm.Print_Titles" localSheetId="4">'831020'!$1:$6</definedName>
    <definedName name="_xlnm.Print_Titles" localSheetId="3">'831055'!$1:$6</definedName>
    <definedName name="_xlnm.Print_Titles" localSheetId="10">'831109'!$1:$6</definedName>
    <definedName name="_xlnm.Print_Titles" localSheetId="9">'833702'!$1:$6</definedName>
    <definedName name="_xlnm.Print_Titles" localSheetId="8">'833703'!$1:$6</definedName>
    <definedName name="_xlnm.Print_Titles" localSheetId="13">'834590'!$1:$6</definedName>
    <definedName name="_xlnm.Print_Titles" localSheetId="11">'855388'!$1:$6</definedName>
    <definedName name="_xlnm.Print_Titles" localSheetId="12">'855389'!$1:$6</definedName>
    <definedName name="_xlnm.Print_Titles" localSheetId="2">MODELO!$1:$6</definedName>
    <definedName name="_xlnm.Print_Titles" localSheetId="1">RESUMO!$1:$2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 i="2" l="1"/>
  <c r="F5" i="2"/>
  <c r="F6" i="2"/>
  <c r="F7" i="2"/>
  <c r="F11" i="2"/>
  <c r="F12" i="2"/>
  <c r="F14" i="2"/>
  <c r="F15" i="2"/>
  <c r="F3" i="2"/>
  <c r="B5" i="40"/>
  <c r="A5" i="40"/>
  <c r="D5" i="40" s="1"/>
  <c r="B5" i="39"/>
  <c r="A5" i="39"/>
  <c r="D5" i="39" s="1"/>
  <c r="B5" i="36"/>
  <c r="A5" i="36"/>
  <c r="D5" i="36" s="1"/>
  <c r="B5" i="35"/>
  <c r="A5" i="35"/>
  <c r="D5" i="35" s="1"/>
  <c r="B5" i="34"/>
  <c r="A5" i="34"/>
  <c r="D5" i="34" s="1"/>
  <c r="B5" i="32"/>
  <c r="A5" i="32"/>
  <c r="D5" i="32" s="1"/>
  <c r="B5" i="31"/>
  <c r="A5" i="31"/>
  <c r="D5" i="31" s="1"/>
  <c r="B5" i="30"/>
  <c r="A5" i="30"/>
  <c r="D5" i="30" s="1"/>
  <c r="B5" i="29"/>
  <c r="A5" i="29"/>
  <c r="D5" i="29" s="1"/>
  <c r="B5" i="28"/>
  <c r="A5" i="28"/>
  <c r="D5" i="28" s="1"/>
  <c r="B5" i="25"/>
  <c r="A5" i="25"/>
  <c r="D5" i="25" s="1"/>
  <c r="B5" i="23"/>
  <c r="A5" i="23"/>
  <c r="D5" i="23" s="1"/>
  <c r="B5" i="22"/>
  <c r="A5" i="22"/>
  <c r="D5" i="22" s="1"/>
  <c r="B5" i="13"/>
  <c r="A5" i="13"/>
  <c r="D5" i="13" s="1"/>
  <c r="E5" i="8" l="1"/>
  <c r="E3" i="8" l="1"/>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8" i="2" l="1" a="1"/>
  <c r="E8" i="2" l="1"/>
  <c r="E9" i="2" a="1"/>
  <c r="E9" i="2" l="1"/>
  <c r="E10" i="2" a="1"/>
  <c r="E10" i="2" l="1"/>
  <c r="E13" i="2" l="1" a="1"/>
  <c r="E13" i="2" l="1"/>
  <c r="E16" i="2" l="1" a="1"/>
  <c r="E16" i="2" l="1"/>
  <c r="E17" i="2" a="1"/>
  <c r="E17" i="2" l="1"/>
  <c r="E18" i="2" s="1"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<sst xmlns="http://schemas.openxmlformats.org/spreadsheetml/2006/main" count="1074" uniqueCount="444">
  <si>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</si>
  <si>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</si>
  <si>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</si>
  <si>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</si>
  <si>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</si>
  <si>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</si>
  <si>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</si>
  <si>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</si>
  <si>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</si>
  <si>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</si>
  <si>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</si>
  <si>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</si>
  <si>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</si>
  <si>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</si>
  <si>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</si>
  <si>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</si>
  <si>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</si>
  <si>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</si>
  <si>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</si>
  <si>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</si>
  <si>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</si>
  <si>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</si>
  <si>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</si>
  <si>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</si>
  <si>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</si>
  <si>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</si>
  <si>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</si>
  <si>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</si>
  <si>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</si>
  <si>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</si>
  <si>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</si>
  <si>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</si>
  <si>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</si>
  <si>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</si>
  <si>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</si>
  <si>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</si>
  <si>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</si>
  <si>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</si>
  <si>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</si>
  <si>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</si>
  <si>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</si>
  <si>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</si>
  <si>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</si>
  <si>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</si>
  <si>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</si>
  <si>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</si>
  <si>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</si>
  <si>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</si>
  <si>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</si>
  <si>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</si>
  <si>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</si>
  <si>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</si>
  <si>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</si>
  <si>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</si>
  <si>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</si>
  <si>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</si>
  <si>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</si>
  <si>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</si>
  <si>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</si>
  <si>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</si>
  <si>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</si>
  <si>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</si>
  <si>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</si>
  <si>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</si>
  <si>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</si>
  <si>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</si>
  <si>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</si>
  <si>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</si>
  <si>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</si>
  <si>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</si>
  <si>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</si>
  <si>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</si>
  <si>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</si>
  <si>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</si>
  <si>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</si>
  <si>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</si>
  <si>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</si>
  <si>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</si>
  <si>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</si>
  <si>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</si>
  <si>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</si>
  <si>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</si>
  <si>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</si>
  <si>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</si>
  <si>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</si>
  <si>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</si>
  <si>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</si>
  <si>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</si>
  <si>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</si>
  <si>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</si>
  <si>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</si>
  <si>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</si>
  <si>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</si>
  <si>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</si>
  <si>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</si>
  <si>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</si>
  <si>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</si>
  <si>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</si>
  <si>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</si>
  <si>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</si>
  <si>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</si>
  <si>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</si>
  <si>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</si>
  <si>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</si>
  <si>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</si>
  <si>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</si>
  <si>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</si>
  <si>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</si>
  <si>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</si>
  <si>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</si>
  <si>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</si>
  <si>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</si>
  <si>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</si>
  <si>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</si>
  <si>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</si>
  <si>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</si>
  <si>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</si>
  <si>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</si>
  <si>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</si>
  <si>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</si>
  <si>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</si>
  <si>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</si>
  <si>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</si>
  <si>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</si>
  <si>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</si>
  <si>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</si>
  <si>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</si>
  <si>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</si>
  <si>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</si>
  <si>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</si>
  <si>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</si>
  <si>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</si>
  <si>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</si>
  <si>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</si>
  <si>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</si>
  <si>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</si>
  <si>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</si>
  <si>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</si>
  <si>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</si>
  <si>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</si>
  <si>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</si>
  <si>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</si>
  <si>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</si>
  <si>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</si>
  <si>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</si>
  <si>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</si>
  <si>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</si>
  <si>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</si>
  <si>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</si>
  <si>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</si>
  <si>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</si>
  <si>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</si>
  <si>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</si>
  <si>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</si>
  <si>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</si>
  <si>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</si>
  <si>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</si>
  <si>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</si>
  <si>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</si>
  <si>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</si>
  <si>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</si>
  <si>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</si>
  <si>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</si>
  <si>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</si>
  <si>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</si>
  <si>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</si>
  <si>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</si>
  <si>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MEDIANA (UNITÁRIO)</t>
  </si>
  <si>
    <t>UND</t>
  </si>
  <si>
    <t>CX</t>
  </si>
  <si>
    <t>ABOCATH Nº 22 CX COM 100 UND</t>
  </si>
  <si>
    <t>ABOCATH Nº 24 CX COM 100 UND</t>
  </si>
  <si>
    <t>FITA CIRURGICA MICROPOROSA HIPOALÉRGICA 5CMX10M</t>
  </si>
  <si>
    <t>ALCOOL 70% LIQUIDO CX COM 12 FRASCOS DE 1 LITRO</t>
  </si>
  <si>
    <t>ELETRODO DESCARTÁVEL PCT COM 50 P ECG</t>
  </si>
  <si>
    <t>PAC</t>
  </si>
  <si>
    <t>LUVA LATEX TAM M CX COM 100 UND</t>
  </si>
  <si>
    <t>LUVA LATEX TAM P CX COM 100 UND</t>
  </si>
  <si>
    <t>EXTENSOR 2 VIAS</t>
  </si>
  <si>
    <t>PAPEL PARA ELETROCARDIOGRAMA COMPATÍVEL COM APARELHO MINDRAY</t>
  </si>
  <si>
    <t>ROLO</t>
  </si>
  <si>
    <t>GARROTE EM TECIDO COM TRAVA ADULTO</t>
  </si>
  <si>
    <t>ALGODAO ROLO 500GR</t>
  </si>
  <si>
    <t>AGUA DESTILADA PARA INJEÇÃO AMPOLA 10ML</t>
  </si>
  <si>
    <t>ESCOVA CERVICAL N/ESTERIL PAC COM 100 UND</t>
  </si>
  <si>
    <t>LICITACON - TCE/RS</t>
  </si>
  <si>
    <t>PCE</t>
  </si>
  <si>
    <t>UN</t>
  </si>
  <si>
    <t>PRE</t>
  </si>
  <si>
    <t>03.652.030/0001-70</t>
  </si>
  <si>
    <t>PNCP</t>
  </si>
  <si>
    <t>Pregão - Eletrônico</t>
  </si>
  <si>
    <t>TCE - PARANÁ</t>
  </si>
  <si>
    <t>Pregão</t>
  </si>
  <si>
    <t>00.802.002/0001-02</t>
  </si>
  <si>
    <t>Unidade</t>
  </si>
  <si>
    <t>12.889.035/0001-02</t>
  </si>
  <si>
    <t>11.145.401/0001-56</t>
  </si>
  <si>
    <t>PRP</t>
  </si>
  <si>
    <t>36.757.380/0001-50</t>
  </si>
  <si>
    <t>Outras Unidades e Medidas</t>
  </si>
  <si>
    <t>PM DE CACEQUI</t>
  </si>
  <si>
    <t>00.411.441/0001-86</t>
  </si>
  <si>
    <t>06.162.004/0001-52</t>
  </si>
  <si>
    <t>MUNICIPIO DE ITUTINGA</t>
  </si>
  <si>
    <t>00015523'</t>
  </si>
  <si>
    <t>00.072.182/0001-06</t>
  </si>
  <si>
    <t>PM DE ERNESTINA</t>
  </si>
  <si>
    <t>48.346.978/0001-36</t>
  </si>
  <si>
    <t>06.294.126/0001-00</t>
  </si>
  <si>
    <t>PM DE TIO HUGO</t>
  </si>
  <si>
    <t>Abocath nº 24, cx com 100 und.</t>
  </si>
  <si>
    <t>RL</t>
  </si>
  <si>
    <t>PM DE ESPERANÇA DO SUL</t>
  </si>
  <si>
    <t>FITA CIRURGICA HIPOALERGENICA MICROPOROSA 5CM X 10M</t>
  </si>
  <si>
    <t>24.384.602/0001-58</t>
  </si>
  <si>
    <t>MUNICÍPIO DE BOA ESPERANÇA DO IGUAÇU</t>
  </si>
  <si>
    <t>ALCOOL 70% LIQUIDO cx com 12 litros</t>
  </si>
  <si>
    <t>29.755.673/0001-33</t>
  </si>
  <si>
    <t>PM DE CERRITO</t>
  </si>
  <si>
    <t xml:space="preserve">ÁLCOOL 70%1 CX COM 12 UNIDADES FRASCO DE 1 LITRO. </t>
  </si>
  <si>
    <t>45.212.009/0001-02</t>
  </si>
  <si>
    <t>PM DE PORTO VERA CRUZ</t>
  </si>
  <si>
    <t>ALCOOL LIQUIDO 70% - Álcool 70% Antisséptico e Higienizador 01 Litro Caixa com 12 Unidades.</t>
  </si>
  <si>
    <t>27.011.562/0001-97</t>
  </si>
  <si>
    <t>MUNICIPIO DE COCALZINHO DE GOIAS</t>
  </si>
  <si>
    <t>12323/2023'</t>
  </si>
  <si>
    <t>ELETRODO DESCARTÁVEL PCT C/50 P ECG</t>
  </si>
  <si>
    <t>ELETRODO ECG, DESCARTÁVEL, PACOTE COM  50 UNIDADES</t>
  </si>
  <si>
    <t>PM DE CERRO BRANCO</t>
  </si>
  <si>
    <t>ELETRODO DESCARTÁVEL P/ELETROCARDIÓGRAFO ADULTO, PCT C/50 UN</t>
  </si>
  <si>
    <t>PM DE QUEVEDOS</t>
  </si>
  <si>
    <t>PCT</t>
  </si>
  <si>
    <t>MUNICIPIO DE DRACENA</t>
  </si>
  <si>
    <t>93'</t>
  </si>
  <si>
    <t>LUVA DE LATEX: tam M caixa c/ 100 unidades</t>
  </si>
  <si>
    <t>19.885.795/0001-90</t>
  </si>
  <si>
    <t>PM DE PUTINGA</t>
  </si>
  <si>
    <t>LUVA DE LATEX PARA PROCEDIMENTO   TAM M CX C 100 UNI</t>
  </si>
  <si>
    <t>48.778.881/0001-00</t>
  </si>
  <si>
    <t>CM DE CAPÃO DA CANOA</t>
  </si>
  <si>
    <t>Luvas  Latex cx c/100un tam M</t>
  </si>
  <si>
    <t>51.223.365/0001-16</t>
  </si>
  <si>
    <t>PM DE CRUZALTENSE</t>
  </si>
  <si>
    <t>LUVA DE LATEX PARA PROCEDIMENTO   TAM P CX C 100 UNI</t>
  </si>
  <si>
    <t>LUVA LATEX, DESCARTÁVEL  P/ PROCEDIMENTO,  TAMANHO P - CAIXA COM 100 UNIDADES</t>
  </si>
  <si>
    <t>LUVA DE LATEX, NÃO ESTÉRIL AMBIDESTRO, HIPOALERGÊNICA, CX COM 100 UNID  TAM P, M e G. O TAMANHO SERÁ SOLICITADO DE ACORDO COM A NECESSIDADE DA SECRETARIA.</t>
  </si>
  <si>
    <t>12.050.384/0001-36</t>
  </si>
  <si>
    <t>MUNICÍPIO DE CANTAGALO</t>
  </si>
  <si>
    <t>EXTENSOR PARA EQUIPO 2 VIAS -DISPOSITIVO PARA ADMINISTRAÇÃO DE MEDICAMENTOS E SOLUÇÕES. COM 2 CONECTORES LUER LOCK FÊMEA UNIVERSAIS COM TAMPAS. TUBO FLEXÍVEL E TRANSPARENTE EM PVC DE 60MM DE COMPRIMENTO, 2 CLAMP CORTA FLUXO. EMBALADO INDIVIDUALMENTE, CONTENDO OS DADOS IMPRESSOS DE IDENTIFICAÇÃO, CÓDIGO, LOTE, DATA DE FABRICAÇÃO E VALIDADE, REGISTRO NO MINISTÉRIO DA SAÚDE, CONFORME NBR 14041/1998.</t>
  </si>
  <si>
    <t>PM DE VILA FLORES</t>
  </si>
  <si>
    <t>Extensor para Abocath com duas vias, com clamp e tampa, com 02 tampas adicionais.</t>
  </si>
  <si>
    <t>Extensor Infusão Vascular Vias: 2 Vias, Material: Polímero, Comp.: Cerca 20 CM, Calibre: Cerca 10 FRENCH, Tipo Conexão: Luer Lock / Slip / Valvulado , Pressão Máxima: Até Cerca De 100 PSI, Componente Adicional: C/ Clamp , Tipo Uso: Estéril, Uso Único</t>
  </si>
  <si>
    <t>Unidades</t>
  </si>
  <si>
    <t>07.187.827/0001-03</t>
  </si>
  <si>
    <t>MUNICIPIO DE SAO JOSE DO BELMONTE</t>
  </si>
  <si>
    <t>13010/2024'</t>
  </si>
  <si>
    <t>06.194.440/0001-03</t>
  </si>
  <si>
    <t>PM DE ANDRÉ DA ROCHA</t>
  </si>
  <si>
    <t>PM DE ACEGUÁ</t>
  </si>
  <si>
    <t>GARROTE PARA FLEBOTOMIA ADULTO COM TRAVA</t>
  </si>
  <si>
    <t>PM DE SÃO FRANCISCO DE PAULA</t>
  </si>
  <si>
    <t>GARROTE DE TECIDO ELÁSTICO COM TRAVA,Garrote de tecido elástico com trava, proporciona melhor ajuste e praticidade na hora do procedimento, podendo ser manuseado somente com uma das mãos.</t>
  </si>
  <si>
    <t>ALGODAO ROLO 100% hidrofilizado- 500 gr</t>
  </si>
  <si>
    <t>PM DE TUPANCI DO SUL</t>
  </si>
  <si>
    <t>ALGODAO HIDROFILO ALGODÃO HIDRÓFILO EM ROLO DE 500GR, CONFECCIONADO COM FIBRAS 100% ALGODÃO, MACCIO E ABSORVENTE, PARA HIGIENE E ANTISSEPSIA DA PELE E AMBIENTE DE ATENDIMENTO A SAUDE.</t>
  </si>
  <si>
    <t>ALGODAO HIDROFILO ROLO 500 GRAMAS</t>
  </si>
  <si>
    <t>PM DE NOVA PRATA</t>
  </si>
  <si>
    <t xml:space="preserve">ALGODAO HIDROFILO 500 G ROLO </t>
  </si>
  <si>
    <t>PM DE BOSSOROCA</t>
  </si>
  <si>
    <t>ALGODAO ROLO 500G (GRANDE) ALGODAO ROLO 500G(GRANDE) produzido com Fibras selecionadas 100% naturais alvejadas um produto de grande suavidade e de excelente poder de absorção</t>
  </si>
  <si>
    <t>48.493.494/0001-10</t>
  </si>
  <si>
    <t>MUNICIPIO DE SAO GERALDO DO BAIXIO</t>
  </si>
  <si>
    <t>000053/2023'</t>
  </si>
  <si>
    <t>ÁGUA DESTILADA PARA INJEÇÃO –  AMPOLA 10ML</t>
  </si>
  <si>
    <t>AMP</t>
  </si>
  <si>
    <t>16.553.940/0001-48</t>
  </si>
  <si>
    <t>AGUA DESTILADA  AMPOLA C/ 10ML (AGUA P/ INJEÇÃO)</t>
  </si>
  <si>
    <t>PM DE CACHOEIRINHA</t>
  </si>
  <si>
    <t>Escova cervical descatavel procedimento esteril com 100und   pct</t>
  </si>
  <si>
    <t>PM DE CAÇAPAVA DO SUL</t>
  </si>
  <si>
    <t>ESCOVA CERVICAL GINECOLÓGICA DESCARTÁVEL ESTÉRIL - PACOTE COM 100 UND</t>
  </si>
  <si>
    <t>04.063.331/0001-21</t>
  </si>
  <si>
    <t>DrogaRaia.com.br</t>
  </si>
  <si>
    <t>Mercado Livre</t>
  </si>
  <si>
    <t>Magazine Médica</t>
  </si>
  <si>
    <t>Panvel</t>
  </si>
  <si>
    <t>Cirúrgica Ultramed</t>
  </si>
  <si>
    <t>16/09/24 11:04</t>
  </si>
  <si>
    <t>Medserv Suprimentos Médico-Hospitalares</t>
  </si>
  <si>
    <t>Magazine Luiza</t>
  </si>
  <si>
    <t>Cateter Periférico I.V N° 24 Caixa c/100 Unidades - Descarpack</t>
  </si>
  <si>
    <t>https://www.google.com/url?url=https://www.medserv-sp.com.br/product-page/cateter-perif%25C3%25A9rico-i-v-n-24-caixa-c-100-unidades-descarpack%3Futm_source%3Dgoogle%26utm_medium%3Dwix_google_feed%26utm_campaign%3Dfreelistings&amp;rct=j&amp;q=&amp;esrc=s&amp;opi=95576897&amp;sa=U&amp;ved=0ahUKEwj1xc7t0MeIAxUmgpUCHVhiB_oQgOUECKQG&amp;usg=AOvVaw2Aogxph1M3iKDJ2_ZDpamJ</t>
  </si>
  <si>
    <t>Fita Micropore Hipoalergênica Branca 50mm X 10m C/Carretel Wiltex</t>
  </si>
  <si>
    <t>https://www.google.com/url?url=https://www.cirurgicaultramed.com.br/produto/fita-micropore-hipoalergenica-branca-50mm-x-10m-ccarretel-wiltex%3Futm_source%3DSite%26utm_medium%3DGoogleMerchant%26utm_campaign%3DGoogleMerchant&amp;rct=j&amp;q=&amp;esrc=s&amp;opi=95576897&amp;sa=U&amp;ved=0ahUKEwiPl5b20MeIAxVjq5UCHSkrCc8QgOUECOoG&amp;usg=AOvVaw0lvAeyy4ux3SKMi8PBD38f</t>
  </si>
  <si>
    <t>Fita Micropore - Adpele - 5,0cm X 10m</t>
  </si>
  <si>
    <t>Suturas Online</t>
  </si>
  <si>
    <t>https://www.google.com/url?url=https://loja.suturasonline.com.br/curativos/fita-microporosa-branco-5-0cm-x-10m%3Fparceiro%3D6025%26srsltid%3DAfmBOoqE3MzsMVTFV58HkHHTlPmgT_N4m-xoQMiwUTsGM2Za45nVmt_FlZw&amp;rct=j&amp;q=&amp;esrc=s&amp;opi=95576897&amp;sa=U&amp;ved=0ahUKEwiPl5b20MeIAxVjq5UCHSkrCc8QguUECPcG&amp;usg=AOvVaw1P4p4FUt7hbi6R7JCAOmLf</t>
  </si>
  <si>
    <t>16/09/24 11:05</t>
  </si>
  <si>
    <t>Medcorsi</t>
  </si>
  <si>
    <t>Luva Látex de Procedimento Com Pó (cx c/100un) Supermax</t>
  </si>
  <si>
    <t>Especifarma</t>
  </si>
  <si>
    <t>Luva De Látex Com Pó M Talge - 100 Unidades</t>
  </si>
  <si>
    <t>Papel e companhia</t>
  </si>
  <si>
    <t>https://www.google.com/url?url=https://www.papelecompanhia.com.br/descartaveis/luva/luvas-descartavel-latex-m-cpo-100pc-7126-talge&amp;rct=j&amp;q=&amp;esrc=s&amp;opi=95576897&amp;sa=U&amp;ved=0ahUKEwjwl5OK0ceIAxWqt5UCHZGmHIwQguUECKQI&amp;usg=AOvVaw29DRc-aRJA2Ot6OQ3lVDmX</t>
  </si>
  <si>
    <t>Luva De Látex Com Pó - Talge M/100</t>
  </si>
  <si>
    <t>https://www.google.com/url?url=https://www.mercadolivre.com.br/luvas-descartaveis-talge-cor-natural-tamanho-m-de-latex-com-po-x-100-unidades/p/MLB14810787%3Fmatt_tool%3D18956390%26utm_source%3Dgoogle_shopping%26utm_medium%3Dorganic%26item_id%3DMLB4688206624%26from%3Dgshop&amp;rct=j&amp;q=&amp;esrc=s&amp;opi=95576897&amp;sa=U&amp;ved=0ahUKEwjwl5OK0ceIAxWqt5UCHZGmHIwQguUECLQI&amp;usg=AOvVaw3ULMlxUsWTHwA8HQbOMkQm</t>
  </si>
  <si>
    <t>https://www.google.com/url?url=https://www.especifarma.com.br/material-de-protecao/luvas/luva-latex-de-procedimento-com-po-cx-c100un-supermax%3Fparceiro%3D8464&amp;rct=j&amp;q=&amp;esrc=s&amp;opi=95576897&amp;sa=U&amp;ved=0ahUKEwjFiouO0ceIAxXtpZUCHceLKKgQgOUECNcH&amp;usg=AOvVaw0rEtf79GKFkrqLb2Jy42XB</t>
  </si>
  <si>
    <t>Luva De Látex Com Pó P Descarpack C/100 Unidades</t>
  </si>
  <si>
    <t>https://www.google.com/url?url=https://www.panvel.com/panvel/luva-de-latex-profissional-descarpack-com-po-tam-p-100-luvas/p-10027634&amp;rct=j&amp;q=&amp;esrc=s&amp;opi=95576897&amp;sa=U&amp;ved=0ahUKEwjFiouO0ceIAxXtpZUCHceLKKgQguUECPUH&amp;usg=AOvVaw2Ph7n1zHTATpRNcQe0wjkY</t>
  </si>
  <si>
    <t>Extensor multivias 2vias Jci-JEMU03 18 cm blister L JCEMU03230618 TKL</t>
  </si>
  <si>
    <t>Cirúrgica Base de Appoio</t>
  </si>
  <si>
    <t>https://www.google.com/url?url=https://www.basedeappoio.com.br/extensor-multivias-2vias-jci-jemu03-18-cm-blister-l-jcemu03230618-tkl/p&amp;rct=j&amp;q=&amp;esrc=s&amp;opi=95576897&amp;sa=U&amp;ved=0ahUKEwiS8_yR0ceIAxUWp5UCHUDzKFwQgOUECOgG&amp;usg=AOvVaw02xEclcFYDfo1eJ-WrABWx</t>
  </si>
  <si>
    <t>16/09/24 11:06</t>
  </si>
  <si>
    <t>Manancial Medical</t>
  </si>
  <si>
    <t>Papel Termosensível Rolo 80mmx20m - Compatível eletrocardiógrafo Mindray BENEHEART R3</t>
  </si>
  <si>
    <t>https://www.google.com/url?url=https://www.manancialmedical.com.br/produto/papel-termossensivel-p-ecg-titb-80x20-rolo-compativel-com-eletrocardiografo-mindray-beneheart-r3.html%3Futm_source%3DSite%26utm_medium%3DGoogleShopping%26utm_campaign%3DIntegracaoGoogle%26srsltid%3DAfmBOoqw4JHC3Jv5diAJ53l6gbMlPwDlB-DBtPYQLjQtpjNWoYpTod0w690&amp;rct=j&amp;q=&amp;esrc=s&amp;opi=95576897&amp;sa=U&amp;ved=0ahUKEwjV7vmZ0ceIAxXmrZUCHWQ5EM8QgOUECPsF&amp;usg=AOvVaw2cLGvxWkRJW-eH5K9OBEUp</t>
  </si>
  <si>
    <t>Garrote Adulto Com Trava</t>
  </si>
  <si>
    <t>https://www.google.com/url?url=https://www.mercadolivre.com.br/garrote-p-coleta-torniquete-tecido-com-trava-labor-adulto/p/MLB27440127%3Fmatt_tool%3D18956390%26utm_source%3Dgoogle_shopping%26utm_medium%3Dorganic%26item_id%3DMLB4931198056%26from%3Dgshop&amp;rct=j&amp;q=&amp;esrc=s&amp;opi=95576897&amp;sa=U&amp;ved=0ahUKEwiyjMee0ceIAxX2rJUCHfrpJHQQguUECIYH&amp;usg=AOvVaw0N1JLkm1NYIjMNlKtd-WDx</t>
  </si>
  <si>
    <t>Algodão Hidrófilo Rolo 500g - Polax</t>
  </si>
  <si>
    <t>https://www.google.com/url?url=https://magazinemedica.com.br/produtos/visualiza/sku/15388/%3Fsrsltid%3DAfmBOopzMXVMIRCzzQHozF2WFvYNHOK7REjYGpQ3IOIvL9V15v1thvcFYzg&amp;rct=j&amp;q=&amp;esrc=s&amp;opi=95576897&amp;sa=U&amp;ved=0ahUKEwjZ1aii0ceIAxUqqZUCHVEiL4oQguUECKUH&amp;usg=AOvVaw3Cd_vS8G3gtnOXdkXxZgDG</t>
  </si>
  <si>
    <t>Algodão Hidrófilo Rolo 500Gr - Melhormed</t>
  </si>
  <si>
    <t>https://www.google.com/url?url=https://www.drogaraia.com.br/algodao-hidrofilo-rolo-500gr-melhormed-983516.html%3Fsrsltid%3DAfmBOopjB-hSf3_jWf6s45yD8-7i0KbbaU1nNHpYnmOjPMEAOnNPjDEQblc&amp;rct=j&amp;q=&amp;esrc=s&amp;opi=95576897&amp;sa=U&amp;ved=0ahUKEwjZ1aii0ceIAxUqqZUCHVEiL4oQgOUECLQH&amp;usg=AOvVaw16erFx4NiN7vU3W4YKBqLN</t>
  </si>
  <si>
    <t>Algodão Hidrófilo em Rolo 500g Polax</t>
  </si>
  <si>
    <t>https://www.google.com/url?url=https://www.especifarma.com.br/curativoshigiene/algodao-hidrofilo-em-rolo-500g-polax%3Fparceiro%3D8464&amp;rct=j&amp;q=&amp;esrc=s&amp;opi=95576897&amp;sa=U&amp;ved=0ahUKEwjZ1aii0ceIAxUqqZUCHVEiL4oQgOUECMIH&amp;usg=AOvVaw27ubmtyIsPtwLzoqwS3Ge8</t>
  </si>
  <si>
    <t>Nathy Algodão Hidrófilo Rolo - 500 G</t>
  </si>
  <si>
    <t>https://www.google.com/url?url=https://www.mercadolivre.com.br/nathy-algodo-puro-hidrofilo-rolo-100-macio-500-gr/p/MLB19755978%3Fmatt_tool%3D18956390%26utm_source%3Dgoogle_shopping%26utm_medium%3Dorganic%26item_id%3DMLB4887848244%26from%3Dgshop&amp;rct=j&amp;q=&amp;esrc=s&amp;opi=95576897&amp;sa=U&amp;ved=0ahUKEwjZ1aii0ceIAxUqqZUCHVEiL4oQguUECM8H&amp;usg=AOvVaw09n3hGqlsMZpaGs-zFoSzK</t>
  </si>
  <si>
    <t>Utilidades Clínicas</t>
  </si>
  <si>
    <t>Água para Injeção 10ml Ampola (Unidade) | Samtec</t>
  </si>
  <si>
    <t>Vita's Materiais Médicos</t>
  </si>
  <si>
    <t>https://www.google.com/url?url=https://www.vitas.com.br/agua-para-injecao-10ml-ampola-unidade-samtec&amp;rct=j&amp;q=&amp;esrc=s&amp;opi=95576897&amp;sa=U&amp;ved=0ahUKEwijnYKu0ceIAxUpqpUCHTMhHHYQgOUECJwG&amp;usg=AOvVaw37Ng51i1EGiJUbYMbky81F</t>
  </si>
  <si>
    <t>Água Para Injeção - 10 Ml - Samtec</t>
  </si>
  <si>
    <t>Dental Med Sul</t>
  </si>
  <si>
    <t>https://www.google.com/url?url=https://www.dentalmedsul.com.br/agua-para-injecao-esteril---samtec/p%3Fidsku%3D8686%26srsltid%3DAfmBOoqqK0iziVwY4r3iJrMdknlyJWTcd-vJrDci_MZOZk7A50kjHkVfJ4A&amp;rct=j&amp;q=&amp;esrc=s&amp;opi=95576897&amp;sa=U&amp;ved=0ahUKEwijnYKu0ceIAxUpqpUCHTMhHHYQguUECKgG&amp;usg=AOvVaw27-2YM0SUjd_F_FVE67_Yr</t>
  </si>
  <si>
    <t>Água Destilada Para Injeção Estéril 10ml Equiplex</t>
  </si>
  <si>
    <t>Cirúrgica Paulista</t>
  </si>
  <si>
    <t>https://www.google.com/url?url=https://www.cirurgicapaulista.com.br/agua-destilada-para-injecao-esteril-10ml-equiplex%3Fparceiro%3D9431%26srsltid%3DAfmBOorn3d7kkx4gSgHm0Y5zImWV63xhyZkTiddjComVAzjpD9Kqhae7C2o&amp;rct=j&amp;q=&amp;esrc=s&amp;opi=95576897&amp;sa=U&amp;ved=0ahUKEwijnYKu0ceIAxUpqpUCHTMhHHYQguUECLUG&amp;usg=AOvVaw1c6XUz1zDnh5M-zDUuqTfN</t>
  </si>
  <si>
    <t>Escova Cervical Estéril Cx/100 - Absorve</t>
  </si>
  <si>
    <t>16/09/24 11:07</t>
  </si>
  <si>
    <t>Genoma Empreendimentos Ltda</t>
  </si>
  <si>
    <t>https://www.google.com/url?url=https://www.genomadx.com.br/escova-cervical-esteril-cx-100---absorve-742/p%3Fsrsltid%3DAfmBOopzRx86l0CCCQSlOIVUloTc-eLQQ2zb1haeiXCR7llSsnlaLHe4oXw&amp;rct=j&amp;q=&amp;esrc=s&amp;opi=95576897&amp;sa=U&amp;ved=0ahUKEwiO0eWx0ceIAxXtupUCHc0lBX0QgOUECJgG&amp;usg=AOvVaw3dTQi5HOZAizH-8R_0VEq7</t>
  </si>
  <si>
    <t>Escova Cervical Não Estéril - Pacote C/ 100 Unidades - Kolplast</t>
  </si>
  <si>
    <t>https://www.google.com/url?url=https://www.magazineluiza.com.br/escova-cervical-nao-esteril-pacote-c-100-unidades-kolplast/p/hckkf5hek2/cp/maho/%3Futm_content%3Dnone_roa_ven_geral_pla_tod_3p%26utm_source%3Dgoogle%26utm_medium%3Dcpc%26seller_id%3Dcirurgicabaronemarketplace%26srsltid%3DAfmBOoo5ikawuXwKIFsUa7MOzLAPwhFjjBn9Zj31TklSl1MOZ5kisOP8fVQ&amp;rct=j&amp;q=&amp;esrc=s&amp;opi=95576897&amp;sa=U&amp;ved=0ahUKEwiO0eWx0ceIAxXtupUCHc0lBX0QgOUECKQG&amp;usg=AOvVaw1jtj9Tjhq7GoFVJXwV2-qS</t>
  </si>
  <si>
    <t>Escova Cervical Tradicional Estéril Descartável - 100 Unidades</t>
  </si>
  <si>
    <t>https://www.google.com/url?url=https://www.utilidadesclinicas.com.br/escova-cervical-descartavel-esteril-absorve-cra28261a.html%3Fsrsltid%3DAfmBOoqi2UkjgByQEcadoc_Ex790nZEjUiv_kzn45bc_tTlB5VS57fDjJuM&amp;rct=j&amp;q=&amp;esrc=s&amp;opi=95576897&amp;sa=U&amp;ved=0ahUKEwiO0eWx0ceIAxXtupUCHc0lBX0QguUECLEG&amp;usg=AOvVaw0zo2Io-DGTZniP72L1lNnR</t>
  </si>
  <si>
    <t>ABOCATH Nº 22 DISPOSITIVO PARA ACESSO COM VENOSO COMPOSTO POR UM AGULHA E UM INVOLCRO, FLEXIVEL E PERMANENTE, PARA A ADMINISTRAÇÃO DA MEDICAÇÃO. CX C/100 UNIDADES</t>
  </si>
  <si>
    <t>15/05/2024</t>
  </si>
  <si>
    <t>PM DE BOM PROGRESSO</t>
  </si>
  <si>
    <t>7</t>
  </si>
  <si>
    <t>Cateter Periférico I.V N° 22 Caixa c/100 Unidades - Descarpack</t>
  </si>
  <si>
    <t>https://www.medserv-sp.com.br/product-page/cateter-perif%C3%A9rico-i-v-n-22-caixa-c-100-unidades-descarpack</t>
  </si>
  <si>
    <t>Medserv</t>
  </si>
  <si>
    <t>18/03/2024</t>
  </si>
  <si>
    <t>PM DE HORIZONTINA</t>
  </si>
  <si>
    <t>2</t>
  </si>
  <si>
    <t xml:space="preserve">FITA CIRURGICA  MICROPOROSA 50MM X 10M </t>
  </si>
  <si>
    <t>31/10/2023</t>
  </si>
  <si>
    <t>93</t>
  </si>
  <si>
    <t>14</t>
  </si>
  <si>
    <t>Eletrodo Descartável ECG Solidor - Pacote c/ 50 Unidades</t>
  </si>
  <si>
    <t>https://www.clinrio.com.br/cardiologia/eletrodo-descartavel-ecg-solidor-pacote-c-50-unidades?parceiro=1344&amp;gad_source=4&amp;gclid=EAIaIQobChMI2Ye3h_7HiAMVNSutBh0S7w5KEAQYASABEgIgEvD_BwE</t>
  </si>
  <si>
    <t>Clinrio</t>
  </si>
  <si>
    <t>ELETRODO ECG DESCARTAVEL ADULTO SF22 35X40MM PCT C/ 50 UM</t>
  </si>
  <si>
    <t>https://www.hmfarma.com.br/descartaveis/material-de-consumo/eletrodo-ecg-descartavel-adulto-sf22-35x40mm-pct-c-50-un?parceiro=8403&amp;gad_source=4&amp;gclid=EAIaIQobChMI2Ye3h_7HiAMVNSutBh0S7w5KEAQYBCABEgKksfD_BwE</t>
  </si>
  <si>
    <t>Hmfarma</t>
  </si>
  <si>
    <t>Luvas descartáveis Talge Luvas de látex cor natural tamanho P de látex com pó x 100 unidades</t>
  </si>
  <si>
    <t>https://www.mercadolivre.com.br/talge-luvas-de-latex-latex-natural-p-unidade-1-100-inclui-com-po/p/MLB14810785?product_trigger_id=MLB14810787&amp;quantity=1</t>
  </si>
  <si>
    <t>ÁLCOOL 70% LIQUIDO EVEREST 1 LITRO BACTERICIDA CX COM 12 UND</t>
  </si>
  <si>
    <t>https://joripapel.com.br/products/alcool-70-cx-com-12-unidades-de-1litro?variant=35051639406748&amp;currency=BRL&amp;utm_medium=product_sync&amp;utm_source=google&amp;utm_content=sag_organic&amp;utm_campaign=sag_organic&amp;srsltid=AfmBOoo1LL46kMBjmNYFWT_rNTBCzmnitytKEE0E2hq6ajbDJtJ-vgHqv2I</t>
  </si>
  <si>
    <t xml:space="preserve">Jori Papel </t>
  </si>
  <si>
    <t>https://sambayexpress.com.br/product-view/1414/all-data/kit-12-unidades-com-antiss%C3%A9ptico-70%C2%B0-1-litro</t>
  </si>
  <si>
    <t>Sambay Express</t>
  </si>
  <si>
    <t>ÁLCOOL 70% LÍQUIDO, CX/12 FRASCOS DE 1 LITRO</t>
  </si>
  <si>
    <t>12/06/2024</t>
  </si>
  <si>
    <t>4</t>
  </si>
  <si>
    <t>Kit 12  Ácool Unidades com Antisséptico 70° 1 Litro</t>
  </si>
  <si>
    <t>Papel térmico em rolo 80mm x 20 m para eletrocardiograma</t>
  </si>
  <si>
    <t>03/06/2024</t>
  </si>
  <si>
    <t>PM DE EUGÊNIO DE CASTRO</t>
  </si>
  <si>
    <t>https://www.cirurgicaporto.com.br/cateter-intravenoso-22g-descarpack?utm_source=Site&amp;utm_medium=GoogleShopping&amp;utm_campaign=IntegracaoGoogle</t>
  </si>
  <si>
    <t>Cirúrgica Porto</t>
  </si>
  <si>
    <t>CATETER INTRAVENOSO 22G DESCARPACK</t>
  </si>
  <si>
    <t>Cateter Intravenoso Descarpack - Caixa com 100 unidades</t>
  </si>
  <si>
    <t>https://www.cirurgicalocal.com.br/descartaveis/agulhas/cateter-intravenoso-descarpack-caixa-com-100-unidades?parceiro=5195&amp;srsltid=AfmBOor8hAKBDPhWNnRpYb1MpuXyhcRJakVnar7peRAIcqWKid5raWAwf1c&amp;variant_id=41</t>
  </si>
  <si>
    <t>Cirúrgica Local</t>
  </si>
  <si>
    <t>https://magazinemedica.com.br/produtos/visualiza/sku/5858/?srsltid=AfmBOop5utgNFEq6FsX4e83hrgh-nbi2NVx8adPeoI3Z9vZekaJQw6r7Hr0</t>
  </si>
  <si>
    <t>Cateter Periférico Intravenoso 100un DESCARPACK (22g)</t>
  </si>
  <si>
    <t>https://aguialcm.com.br/produto/cateter-periferico-intravenoso-c-100-descarpack/?attribute_pa_tamanho=24g&amp;v=dc634e207282</t>
  </si>
  <si>
    <t>Aguia Cirúrgica e Ortopédica</t>
  </si>
  <si>
    <t>Cateter Periférico Intravenoso c/100 Descarpack (24)</t>
  </si>
  <si>
    <t>Cateter Periférico IV Descarpack - 24G - FEP - CAIXA COM 100 UNIDADES</t>
  </si>
  <si>
    <t>Cirúrgica LL Saúde</t>
  </si>
  <si>
    <t>https://www.cirurgicallsaude.com.br/descartaveis/cateterjelco/cateter-periferico-iv-descarpack-24g-fep-caixa-com-100-unidades?parceiro=1186</t>
  </si>
  <si>
    <t>Cateter Intravenoso Periférico Descarpack C/100 - 14g Ao 24g</t>
  </si>
  <si>
    <t>https://produto.mercadolivre.com.br/MLB-4218750382-cateter-intravenoso-periferico-descarpack-c100-14g-ao-24g-_JM?matt_tool=18956390&amp;utm_source=google_shopping&amp;utm_medium=organic</t>
  </si>
  <si>
    <t>Eletrodo Descartavel ( ECG ) c/ 50 unid</t>
  </si>
  <si>
    <t>https://www.medcorsi.com.br/eletrodo-descartavel-ecg-c-50-unid?utm_source=Site&amp;utm_medium=GoogleShopping&amp;utm_campaign=IntegracaoGoogle</t>
  </si>
  <si>
    <t>https://www.mercadolivre.com.br/eletrodo-descartavel-ecg-50-unidades-solidor/p/MLB27535383?matt_tool=18956390&amp;utm_source=google_shopping&amp;utm_medium=organic&amp;item_id=MLB3579826993&amp;from=gshop</t>
  </si>
  <si>
    <t>Eletrodo Descartável Ecg 50 Unidades Solidor</t>
  </si>
  <si>
    <t>https://www.imperiohospitalar.com.br/product-page/extensor-2-vias</t>
  </si>
  <si>
    <t>Império Hospitalar</t>
  </si>
  <si>
    <t>Extensor 2 vias</t>
  </si>
  <si>
    <t>https://www.medcorsi.com.br/extensor-para-infusao-multivias-2-vias?utm_source=Site&amp;utm_medium=GoogleShopping&amp;utm_campaign=IntegracaoGoogle</t>
  </si>
  <si>
    <t>Equipo Extensor para Infusão Multivias - 2 Vias</t>
  </si>
  <si>
    <t>Papel ECG 80 x 20 - Ccontec, Edan SE3, Ecafix, Emai EX03, Mindray R3</t>
  </si>
  <si>
    <t>Tecknocordis</t>
  </si>
  <si>
    <t>https://www.teknocordis.com.br/rolo-papel-ecg-80-x-20-para-edan-se3-ecafix-emai-ex03-mindray-r3?utm_source=Site&amp;utm_medium=GoogleMerchant&amp;utm_campaign=GoogleMerchant</t>
  </si>
  <si>
    <t>Papel para ECG 80X20 Edan SE3, Ecafix, Emai EX03 e Mindray R3</t>
  </si>
  <si>
    <t>Shopee</t>
  </si>
  <si>
    <t>https://shopee.com.br/product/335277926/6762367144?gads_t_sig=VTJGc2RHVmtYMTlxTFVSVVRrdENkWVp3RFo3Mkw5czd4Z0hzdEF1WVFia1laS3FOQWEyUGlKWFlVNENXQ0hmZTVaNUwxZUJsbXFwdDBkY2ZwUUtOOUIycGlFMit0WEQvbitQWm5hQ2VrMDVKemhQNHdpRXlTQklXSXpMc2hKRlU&amp;srsltid=AfmBOooOywETO8j4VxYPC6_Nm2S_19IL-js8pZSmJjxBwJxxuRznibY9Geo</t>
  </si>
  <si>
    <t>https://produto.mercadolivre.com.br/MLB-3263108981-garrote-adulto-diversas-cores-_JM?matt_tool=18956390&amp;utm_source=google_shopping&amp;utm_medium=organic</t>
  </si>
  <si>
    <t>Garrote Adulto- Diversas Cores</t>
  </si>
  <si>
    <t>https://www.magazineluiza.com.br/garrote-torniquete-para-coleta-flebotomia-enfermagem-cral-vacuplast/p/ka3194564e/cp/garr/?seller_id=oliststore&amp;srsltid=AfmBOooKttFbhqogZB5w8yQ6bVEx7_KXFi1WuF1cikCM6nGCHqu75ipkej4</t>
  </si>
  <si>
    <t>Garrote Torniquete Para Coleta Flebotomia Enfermagem Cral - Vacuplast</t>
  </si>
  <si>
    <t>Garrote com Trava Adulto 38x2,5cm</t>
  </si>
  <si>
    <t>Elab Commerce</t>
  </si>
  <si>
    <t>https://www.elabcommerce.com.br/garrote-com-trava-adulto/p?idsku=271&amp;srsltid=AfmBOopkWNaYV8Zq5cf9UUNuxZ2xdj1SfhA-iQdSJyz5_Fr1bbSlFaF4TYo</t>
  </si>
  <si>
    <t>https://www.especifarma.com.br/curativoshigiene/luvasmascara/luva-latex-de-procedimento-com-po-cx-c100un-handform-luvix?parceiro=8464&amp;variant_id=2098</t>
  </si>
  <si>
    <t>Luva Látex de Procedimento Com Pó (cx c/100un) Handform Luvix</t>
  </si>
  <si>
    <t>https://www.supriflex.com.br/luva-descart-vel-lat-x-c-p-talge-c-100un-p?utm_source=Site&amp;utm_medium=GoogleMerchant&amp;utm_campaign=GoogleMerchant</t>
  </si>
  <si>
    <t>Supriflex</t>
  </si>
  <si>
    <t>Luva Descartável Latéx c/ Pó Talge c/ 100un P</t>
  </si>
  <si>
    <t>https://produto.mercadolivre.com.br/MLB-4185279020-luva-profissional-100un-latex-procedimento-pppmg-_JM?matt_tool=18956390&amp;utm_source=google_shopping&amp;utm_medium=organic</t>
  </si>
  <si>
    <t>Luva Profissional 100un Latex Procedimento Pp/p/m/g</t>
  </si>
  <si>
    <t>LUVA PROCEDIMENTO LATEX TAMANHO P CAIXA COM 100UNID</t>
  </si>
  <si>
    <t>30/11/2023</t>
  </si>
  <si>
    <t>PM DE CIRÍACO</t>
  </si>
  <si>
    <t>CNV</t>
  </si>
  <si>
    <t>LUVA PROCEDIMENTO LÁTEX TAMANHO M CAIXA COM 100UNID</t>
  </si>
  <si>
    <t>CATETER INTRAVENOSO (ABOCATH) Nº 22, CAIXA COM 100 UNIDADES</t>
  </si>
  <si>
    <t>LICITACPN - TCE/RS</t>
  </si>
  <si>
    <t>PM DE DERRUBADAS</t>
  </si>
  <si>
    <t>CATETER INTRAVENOSO Nº 22 (ABOCATH), CAIXA COM 100 UNIDADES</t>
  </si>
  <si>
    <t>78.742.491/0001-33</t>
  </si>
  <si>
    <t>PM DE GENERAL CÂMARA</t>
  </si>
  <si>
    <t>CATETER INTRAVENOSO PERIFÉRICO Nº 22 - TIPO ABOCATH, DESCARTÁVEL, ESTÉRIL, APIROGÊNICO, COM AGULHA DE AÇO INOXIDÁVEL, COM CÂMARA DE VISUALIZAÇÃO PLÁSTICA</t>
  </si>
  <si>
    <t>PM DE SEDE NOVA</t>
  </si>
  <si>
    <t>CATETER INTRAVENOSO ABOCATH Nº 24 CAIXA COM 100 UNIDADES</t>
  </si>
  <si>
    <t>000.000.000-00</t>
  </si>
  <si>
    <t>PM DE TERRA DE AREIA</t>
  </si>
  <si>
    <t>Magazine Medica</t>
  </si>
  <si>
    <t>Cateter Periférico Intravenoso 100un Descarpack (14g)</t>
  </si>
  <si>
    <t>https://magazinemedica.com.br/produtos/cateter-periferico-intravenoso-c100un-descarpack_24g/</t>
  </si>
  <si>
    <t>VALOR MÉDIO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</si>
</sst>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50"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sz val="12"/>
      <color rgb="FF000000"/>
      <name val="Calibri"/>
      <family val="2"/>
      <scheme val="minor"/>
    </font>
    <font>
      <sz val="14"/>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style="medium">
        <color auto="1"/>
      </left>
      <right/>
      <top/>
      <bottom/>
      <diagonal/>
    </border>
  </borders>
  <cellStyleXfs count="60">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48">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8" fillId="0" borderId="1" xfId="0" applyFont="1" applyBorder="1" applyAlignment="1">
      <alignment horizontal="left" vertical="center" wrapText="1"/>
    </xf>
    <xf numFmtId="0" fontId="48" fillId="0" borderId="1" xfId="0" applyFont="1" applyBorder="1" applyAlignment="1">
      <alignment horizontal="center" vertical="center" wrapText="1"/>
    </xf>
    <xf numFmtId="0" fontId="2" fillId="0" borderId="1" xfId="1" quotePrefix="1" applyNumberFormat="1" applyFont="1" applyBorder="1" applyAlignment="1">
      <alignment horizontal="center" vertical="center" wrapText="1"/>
    </xf>
    <xf numFmtId="0" fontId="4" fillId="0" borderId="1" xfId="46" applyBorder="1" applyAlignment="1">
      <alignment horizontal="center" vertical="center"/>
    </xf>
    <xf numFmtId="0" fontId="49" fillId="0" borderId="1" xfId="0" applyFont="1" applyBorder="1" applyAlignment="1">
      <alignment horizontal="center" vertical="center" wrapText="1"/>
    </xf>
    <xf numFmtId="14" fontId="49" fillId="0" borderId="1" xfId="0" applyNumberFormat="1" applyFont="1" applyBorder="1" applyAlignment="1">
      <alignment horizontal="center" vertical="center" wrapText="1"/>
    </xf>
    <xf numFmtId="0" fontId="34" fillId="4" borderId="24" xfId="0" applyFont="1" applyFill="1" applyBorder="1" applyAlignment="1">
      <alignment wrapText="1"/>
    </xf>
    <xf numFmtId="164" fontId="26" fillId="3" borderId="13" xfId="1" applyFont="1" applyFill="1" applyBorder="1" applyAlignment="1">
      <alignment horizontal="left" vertical="center" wrapText="1"/>
    </xf>
    <xf numFmtId="44" fontId="40" fillId="0" borderId="1" xfId="0" applyNumberFormat="1" applyFont="1" applyBorder="1"/>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0" xfId="0" applyFont="1" applyFill="1" applyAlignment="1">
      <alignment horizontal="center"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4" fillId="0" borderId="21" xfId="46" applyNumberFormat="1" applyBorder="1" applyAlignment="1">
      <alignment horizontal="left" vertical="top" wrapText="1"/>
    </xf>
    <xf numFmtId="0" fontId="41" fillId="0" borderId="2" xfId="46" applyNumberFormat="1" applyFont="1" applyBorder="1" applyAlignment="1">
      <alignment horizontal="left" vertical="top" wrapText="1"/>
    </xf>
    <xf numFmtId="0" fontId="4" fillId="0" borderId="21" xfId="46" applyNumberFormat="1" applyBorder="1" applyAlignment="1">
      <alignment horizontal="center" vertical="top" wrapText="1"/>
    </xf>
    <xf numFmtId="0" fontId="41" fillId="0" borderId="2" xfId="46" applyNumberFormat="1" applyFont="1" applyBorder="1" applyAlignment="1">
      <alignment horizontal="center" vertical="top" wrapText="1"/>
    </xf>
  </cellXfs>
  <cellStyles count="60">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3" xfId="54" xr:uid="{C286EC4C-9711-4851-86B2-851E03DBE58E}"/>
    <cellStyle name="Moeda 2 4" xfId="48" xr:uid="{69FA546E-8BE8-40ED-B8E4-DAB3A8857161}"/>
    <cellStyle name="Moeda 3" xfId="44" xr:uid="{D387499F-57A3-4AFF-916C-AB0A9BA5152F}"/>
    <cellStyle name="Moeda 3 2" xfId="56" xr:uid="{A312AB4B-EA60-4B75-A561-293CA8ADAA85}"/>
    <cellStyle name="Moeda 3 3" xfId="50" xr:uid="{DB45F9F0-1F4B-4F48-8820-9B9E107A6172}"/>
    <cellStyle name="Moeda 4" xfId="53" xr:uid="{6C434A9E-2434-4004-B1F2-385059C90FAE}"/>
    <cellStyle name="Moeda 5" xfId="52" xr:uid="{07CBB068-9219-441A-820A-F9520D3DA26F}"/>
    <cellStyle name="Moeda 6" xfId="47" xr:uid="{4B5DA5A3-88B4-476D-9283-7C64075D7C9C}"/>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3" xfId="58" xr:uid="{547A2A07-DDAF-41EC-9D55-42BABFB5BBCF}"/>
    <cellStyle name="Vírgula 4" xfId="59" xr:uid="{7BD7279F-A978-4AD0-9881-947DA2D11D14}"/>
  </cellStyles>
  <dxfs count="70">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_rels/drawing12.xml.rels><?xml version="1.0" encoding="UTF-8" standalone="yes"?>
<Relationships xmlns="http://schemas.openxmlformats.org/package/2006/relationships"><Relationship Id="rId1" Type="http://schemas.openxmlformats.org/officeDocument/2006/relationships/hyperlink" Target="#RESUMO!A1"/></Relationships>
</file>

<file path=xl/drawings/_rels/drawing13.xml.rels><?xml version="1.0" encoding="UTF-8" standalone="yes"?>
<Relationships xmlns="http://schemas.openxmlformats.org/package/2006/relationships"><Relationship Id="rId1" Type="http://schemas.openxmlformats.org/officeDocument/2006/relationships/hyperlink" Target="#RESUMO!A1"/></Relationships>
</file>

<file path=xl/drawings/_rels/drawing14.xml.rels><?xml version="1.0" encoding="UTF-8" standalone="yes"?>
<Relationships xmlns="http://schemas.openxmlformats.org/package/2006/relationships"><Relationship Id="rId1" Type="http://schemas.openxmlformats.org/officeDocument/2006/relationships/hyperlink" Target="#RESUMO!A1"/></Relationships>
</file>

<file path=xl/drawings/_rels/drawing15.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D344099-4B47-4F76-83F6-6B008F6D3753}"/>
            </a:ext>
          </a:extLst>
        </xdr:cNvPr>
        <xdr:cNvSpPr/>
      </xdr:nvSpPr>
      <xdr:spPr>
        <a:xfrm>
          <a:off x="9645862" y="3818"/>
          <a:ext cx="1622214" cy="975139"/>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04A128-8993-4FF0-8B85-6FD18E89496B}"/>
            </a:ext>
          </a:extLst>
        </xdr:cNvPr>
        <xdr:cNvSpPr/>
      </xdr:nvSpPr>
      <xdr:spPr>
        <a:xfrm>
          <a:off x="11330517" y="0"/>
          <a:ext cx="1652061" cy="98505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27F98-9D58-4025-B02D-BE3378D8AF58}"/>
            </a:ext>
          </a:extLst>
        </xdr:cNvPr>
        <xdr:cNvSpPr/>
      </xdr:nvSpPr>
      <xdr:spPr>
        <a:xfrm>
          <a:off x="13134417" y="1"/>
          <a:ext cx="1687541" cy="883694"/>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FB873CB-F87F-4FC7-9638-AC8281472112}"/>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D510002-0B21-408B-9CF9-E53B36F8345F}"/>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F1F5065-6C49-4E3D-A8AB-489CE620CDC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4660B3A-4BAA-41A0-8191-AB1A7C51139F}"/>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E152C4C-84D4-4FAD-855A-FFDE01707A75}"/>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1D1086B-D8F4-4048-85D8-E1869679B6F5}"/>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D167481-C4C3-4226-9464-E44947248D5D}"/>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2742078-F772-4BAF-9835-1819D269472F}"/>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05B1CB7-8F9D-4C2A-B94A-4AC16816480F}"/>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C9F7D0E-9964-4D9F-843B-F93BF6657157}"/>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9712029-2BFE-4B8E-8124-D04B6CC1EAA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A9D32F4-02DF-4885-9F58-0235AEA8EC59}"/>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0289B19-17AE-4968-87B0-F2F3F04F84C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7E2664A-3921-40AB-ABDF-32D3F7E4FBB7}"/>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F01C24F-5FF4-4BD0-88ED-B4A5BA6164D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265165F-57FC-46F3-909E-09341923A8A8}"/>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B38655D-B7AD-4D14-BAB3-B4D6F351D587}"/>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79F5593-90CE-4D82-80EF-B14D8179C3E0}"/>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A17C5D0-6EDA-4969-B636-D3A067C8D0CC}"/>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A751E7E-0FF1-4190-AE8C-08CBD31441F2}"/>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11EF544-E2CE-40CE-9242-BD15BA92A0AB}"/>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B50ECB9-7AA2-4F78-A3AB-0718A459597F}"/>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BCBB57C-0F76-4559-B9B8-E44113336BF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D12BCC7-E0C9-4A57-B499-8B1BD0EAA924}"/>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E272CA4-CA52-4FD9-893E-3ADB31073E0F}"/>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1903369-6377-4B51-9694-51FBF1E3D0F9}"/>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0B2411B-15EC-41DC-9603-3AEEED138EFE}"/>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CE56920-92FA-4D87-85DE-F42CB296414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367C4B1-A289-4E39-BBEF-F48893B1113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F67F12C-1191-4B21-8BAE-0C5A007F6FE4}"/>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C9E8E79-7886-43CE-90FE-51F3BC10D29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4D7CBDB-6E1A-44B2-AB05-BDEE039B73A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28B9FCD-9C6B-4FD5-8B73-0D79E0B4F621}"/>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6768485-1344-4CC5-A09F-253C2C311570}"/>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AC28056-80CF-4C7E-9A07-E09D31943850}"/>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7AAC92D-BCEB-4D3B-9440-1023F02CC101}"/>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2E33E1A-81CD-4848-9247-A27953D06DD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C66F42A-1124-46B2-A63E-7A35AFB0C2F9}"/>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FFBE3F-B464-4A53-9F18-9A20A916D2CF}"/>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cirurgicalocal.com.br/descartaveis/agulhas/cateter-intravenoso-descarpack-caixa-com-100-unidades?parceiro=5195&amp;srsltid=AfmBOor8hAKBDPhWNnRpYb1MpuXyhcRJakVnar7peRAIcqWKid5raWAwf1c&amp;variant_id=41" TargetMode="External"/><Relationship Id="rId2" Type="http://schemas.openxmlformats.org/officeDocument/2006/relationships/hyperlink" Target="https://www.cirurgicaporto.com.br/cateter-intravenoso-22g-descarpack?utm_source=Site&amp;utm_medium=GoogleShopping&amp;utm_campaign=IntegracaoGoogle" TargetMode="External"/><Relationship Id="rId1" Type="http://schemas.openxmlformats.org/officeDocument/2006/relationships/hyperlink" Target="https://www.medserv-sp.com.br/product-page/cateter-perif%C3%A9rico-i-v-n-22-caixa-c-100-unidades-descarpack"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magazinemedica.com.br/produtos/visualiza/sku/5858/?srsltid=AfmBOop5utgNFEq6FsX4e83hrgh-nbi2NVx8adPeoI3Z9vZekaJQw6r7Hr0"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produto.mercadolivre.com.br/MLB-4218750382-cateter-intravenoso-periferico-descarpack-c100-14g-ao-24g-_JM?matt_tool=18956390&amp;utm_source=google_shopping&amp;utm_medium=organic" TargetMode="External"/><Relationship Id="rId2" Type="http://schemas.openxmlformats.org/officeDocument/2006/relationships/hyperlink" Target="https://www.cirurgicallsaude.com.br/descartaveis/cateterjelco/cateter-periferico-iv-descarpack-24g-fep-caixa-com-100-unidades?parceiro=1186" TargetMode="External"/><Relationship Id="rId1" Type="http://schemas.openxmlformats.org/officeDocument/2006/relationships/hyperlink" Target="https://aguialcm.com.br/produto/cateter-periferico-intravenoso-c-100-descarpack/?attribute_pa_tamanho=24g&amp;v=dc634e207282" TargetMode="External"/><Relationship Id="rId6" Type="http://schemas.openxmlformats.org/officeDocument/2006/relationships/drawing" Target="../drawings/drawing4.xml"/><Relationship Id="rId5" Type="http://schemas.openxmlformats.org/officeDocument/2006/relationships/printerSettings" Target="../printerSettings/printerSettings4.bin"/><Relationship Id="rId4" Type="http://schemas.openxmlformats.org/officeDocument/2006/relationships/hyperlink" Target="https://magazinemedica.com.br/produtos/cateter-periferico-intravenoso-c100un-descarpack_24g/"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sambayexpress.com.br/product-view/1414/all-data/kit-12-unidades-com-antiss%C3%A9ptico-70%C2%B0-1-litro" TargetMode="External"/><Relationship Id="rId1" Type="http://schemas.openxmlformats.org/officeDocument/2006/relationships/hyperlink" Target="https://joripapel.com.br/products/alcool-70-cx-com-12-unidades-de-1litro?variant=35051639406748&amp;currency=BRL&amp;utm_medium=product_sync&amp;utm_source=google&amp;utm_content=sag_organic&amp;utm_campaign=sag_organic&amp;srsltid=AfmBOoo1LL46kMBjmNYFWT_rNTBCzmnitytKEE0E2hq6ajbDJtJ-vgHqv2I" TargetMode="External"/><Relationship Id="rId4"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hyperlink" Target="https://www.hmfarma.com.br/descartaveis/material-de-consumo/eletrodo-ecg-descartavel-adulto-sf22-35x40mm-pct-c-50-un?parceiro=8403&amp;gad_source=4&amp;gclid=EAIaIQobChMI2Ye3h_7HiAMVNSutBh0S7w5KEAQYBCABEgKksfD_BwE" TargetMode="External"/><Relationship Id="rId2" Type="http://schemas.openxmlformats.org/officeDocument/2006/relationships/hyperlink" Target="https://www.mercadolivre.com.br/eletrodo-descartavel-ecg-50-unidades-solidor/p/MLB27535383?matt_tool=18956390&amp;utm_source=google_shopping&amp;utm_medium=organic&amp;item_id=MLB3579826993&amp;from=gshop" TargetMode="External"/><Relationship Id="rId1" Type="http://schemas.openxmlformats.org/officeDocument/2006/relationships/hyperlink" Target="https://www.clinrio.com.br/cardiologia/eletrodo-descartavel-ecg-solidor-pacote-c-50-unidades?parceiro=1344&amp;gad_source=4&amp;gclid=EAIaIQobChMI2Ye3h_7HiAMVNSutBh0S7w5KEAQYASABEgIgEvD_BwE" TargetMode="External"/><Relationship Id="rId6" Type="http://schemas.openxmlformats.org/officeDocument/2006/relationships/drawing" Target="../drawings/drawing7.xml"/><Relationship Id="rId5" Type="http://schemas.openxmlformats.org/officeDocument/2006/relationships/printerSettings" Target="../printerSettings/printerSettings7.bin"/><Relationship Id="rId4" Type="http://schemas.openxmlformats.org/officeDocument/2006/relationships/hyperlink" Target="https://www.medcorsi.com.br/eletrodo-descartavel-ecg-c-50-unid?utm_source=Site&amp;utm_medium=GoogleShopping&amp;utm_campaign=IntegracaoGoogle"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www.supriflex.com.br/luva-descart-vel-lat-x-c-p-talge-c-100un-p?utm_source=Site&amp;utm_medium=GoogleMerchant&amp;utm_campaign=GoogleMerchant" TargetMode="External"/><Relationship Id="rId1" Type="http://schemas.openxmlformats.org/officeDocument/2006/relationships/hyperlink" Target="https://www.especifarma.com.br/curativoshigiene/luvasmascara/luva-latex-de-procedimento-com-po-cx-c100un-handform-luvix?parceiro=8464&amp;variant_id=2098" TargetMode="External"/><Relationship Id="rId4"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produto.mercadolivre.com.br/MLB-4185279020-luva-profissional-100un-latex-procedimento-pppmg-_JM?matt_tool=18956390&amp;utm_source=google_shopping&amp;utm_medium=organic" TargetMode="External"/><Relationship Id="rId1" Type="http://schemas.openxmlformats.org/officeDocument/2006/relationships/hyperlink" Target="https://www.mercadolivre.com.br/talge-luvas-de-latex-latex-natural-p-unidade-1-100-inclui-com-po/p/MLB14810785?product_trigger_id=MLB14810787&amp;quantity=1" TargetMode="External"/><Relationship Id="rId4"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www.medcorsi.com.br/extensor-para-infusao-multivias-2-vias?utm_source=Site&amp;utm_medium=GoogleShopping&amp;utm_campaign=IntegracaoGoogle" TargetMode="External"/><Relationship Id="rId1" Type="http://schemas.openxmlformats.org/officeDocument/2006/relationships/hyperlink" Target="https://www.imperiohospitalar.com.br/product-page/extensor-2-vias" TargetMode="External"/><Relationship Id="rId4"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shopee.com.br/product/335277926/6762367144?gads_t_sig=VTJGc2RHVmtYMTlxTFVSVVRrdENkWVp3RFo3Mkw5czd4Z0hzdEF1WVFia1laS3FOQWEyUGlKWFlVNENXQ0hmZTVaNUwxZUJsbXFwdDBkY2ZwUUtOOUIycGlFMit0WEQvbitQWm5hQ2VrMDVKemhQNHdpRXlTQklXSXpMc2hKRlU&amp;srsltid=AfmBOooOywETO8j4VxYPC6_Nm2S_19IL-js8pZSmJjxBwJxxuRznibY9Geo" TargetMode="External"/><Relationship Id="rId1" Type="http://schemas.openxmlformats.org/officeDocument/2006/relationships/hyperlink" Target="https://www.teknocordis.com.br/rolo-papel-ecg-80-x-20-para-edan-se3-ecafix-emai-ex03-mindray-r3?utm_source=Site&amp;utm_medium=GoogleMerchant&amp;utm_campaign=GoogleMerchant" TargetMode="External"/><Relationship Id="rId4"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3" Type="http://schemas.openxmlformats.org/officeDocument/2006/relationships/hyperlink" Target="https://www.elabcommerce.com.br/garrote-com-trava-adulto/p?idsku=271&amp;srsltid=AfmBOopkWNaYV8Zq5cf9UUNuxZ2xdj1SfhA-iQdSJyz5_Fr1bbSlFaF4TYo" TargetMode="External"/><Relationship Id="rId2" Type="http://schemas.openxmlformats.org/officeDocument/2006/relationships/hyperlink" Target="https://www.magazineluiza.com.br/garrote-torniquete-para-coleta-flebotomia-enfermagem-cral-vacuplast/p/ka3194564e/cp/garr/?seller_id=oliststore&amp;srsltid=AfmBOooKttFbhqogZB5w8yQ6bVEx7_KXFi1WuF1cikCM6nGCHqu75ipkej4" TargetMode="External"/><Relationship Id="rId1" Type="http://schemas.openxmlformats.org/officeDocument/2006/relationships/hyperlink" Target="https://produto.mercadolivre.com.br/MLB-3263108981-garrote-adulto-diversas-cores-_JM?matt_tool=18956390&amp;utm_source=google_shopping&amp;utm_medium=organic" TargetMode="External"/><Relationship Id="rId5" Type="http://schemas.openxmlformats.org/officeDocument/2006/relationships/drawing" Target="../drawings/drawing12.xml"/><Relationship Id="rId4"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16384" width="8.85546875" style="10"/>
  </cols>
  <sheetData>
    <row r="1" spans="1:26" s="22" customFormat="1" ht="20.45" customHeight="1" x14ac:dyDescent="0.25">
      <c r="A1" s="124" t="s">
        <v>110</v>
      </c>
      <c r="B1" s="124" t="s">
        <v>111</v>
      </c>
      <c r="C1" s="124" t="s">
        <v>112</v>
      </c>
      <c r="D1" s="124" t="s">
        <v>113</v>
      </c>
      <c r="E1" s="122" t="s">
        <v>118</v>
      </c>
      <c r="F1" s="116" t="s">
        <v>114</v>
      </c>
      <c r="G1" s="117"/>
      <c r="H1" s="118"/>
      <c r="I1" s="119" t="s">
        <v>115</v>
      </c>
      <c r="J1" s="120"/>
      <c r="K1" s="121"/>
      <c r="L1" s="101" t="s">
        <v>116</v>
      </c>
      <c r="M1" s="102"/>
      <c r="N1" s="103"/>
      <c r="O1" s="104" t="s">
        <v>117</v>
      </c>
      <c r="P1" s="105"/>
      <c r="Q1" s="106"/>
      <c r="R1" s="107" t="s">
        <v>127</v>
      </c>
      <c r="S1" s="108"/>
      <c r="T1" s="109"/>
      <c r="U1" s="110" t="s">
        <v>128</v>
      </c>
      <c r="V1" s="111"/>
      <c r="W1" s="112"/>
      <c r="X1" s="113" t="s">
        <v>129</v>
      </c>
      <c r="Y1" s="114"/>
      <c r="Z1" s="115"/>
    </row>
    <row r="2" spans="1:26" s="1" customFormat="1" ht="18" customHeight="1" x14ac:dyDescent="0.25">
      <c r="A2" s="124"/>
      <c r="B2" s="124"/>
      <c r="C2" s="124"/>
      <c r="D2" s="124"/>
      <c r="E2" s="123"/>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x14ac:dyDescent="0.25">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x14ac:dyDescent="0.25">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x14ac:dyDescent="0.25">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x14ac:dyDescent="0.25">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69" priority="2">
      <formula>$D3&lt;&gt;""</formula>
    </cfRule>
  </conditionalFormatting>
  <conditionalFormatting sqref="E3:E1048576">
    <cfRule type="expression" dxfId="68"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80"/>
  <sheetViews>
    <sheetView showGridLines="0" tabSelected="1" workbookViewId="0">
      <pane ySplit="2" topLeftCell="A3" activePane="bottomLeft" state="frozen"/>
      <selection activeCell="C9" sqref="C9"/>
      <selection pane="bottomLeft" activeCell="F3" sqref="F3:F15"/>
    </sheetView>
  </sheetViews>
  <sheetFormatPr defaultColWidth="9.140625" defaultRowHeight="63" customHeight="1" x14ac:dyDescent="0.25"/>
  <cols>
    <col min="1" max="1" width="11.140625" style="85" customWidth="1"/>
    <col min="2" max="2" width="56" style="90" customWidth="1"/>
    <col min="3" max="3" width="15.85546875" style="91" customWidth="1"/>
    <col min="4" max="4" width="15.140625" style="91" customWidth="1"/>
    <col min="5" max="5" width="31.42578125" style="82" customWidth="1"/>
    <col min="6" max="6" width="19.140625" style="60" customWidth="1"/>
    <col min="7" max="7" width="17.28515625" style="60" customWidth="1"/>
    <col min="8" max="8" width="15.7109375" style="60" hidden="1" customWidth="1"/>
    <col min="9" max="9" width="13.7109375" style="60" customWidth="1"/>
    <col min="10" max="10" width="9.140625" style="60"/>
    <col min="11" max="11" width="17.28515625" style="60" customWidth="1"/>
    <col min="12" max="12" width="9.140625" style="60" hidden="1" customWidth="1"/>
    <col min="13" max="13" width="9.140625" style="60"/>
    <col min="14" max="14" width="8" style="60" customWidth="1"/>
    <col min="15" max="16384" width="9.140625" style="60"/>
  </cols>
  <sheetData>
    <row r="1" spans="1:12" customFormat="1" ht="59.25" customHeight="1" x14ac:dyDescent="0.25">
      <c r="A1" s="125" t="s">
        <v>162</v>
      </c>
      <c r="B1" s="126"/>
      <c r="C1" s="126"/>
      <c r="D1" s="126"/>
      <c r="E1" s="126"/>
      <c r="F1" s="126"/>
      <c r="L1" t="s">
        <v>166</v>
      </c>
    </row>
    <row r="2" spans="1:12" s="3" customFormat="1" ht="33" x14ac:dyDescent="0.25">
      <c r="A2" s="48" t="s">
        <v>155</v>
      </c>
      <c r="B2" s="49" t="s">
        <v>156</v>
      </c>
      <c r="C2" s="48" t="s">
        <v>5</v>
      </c>
      <c r="D2" s="48" t="s">
        <v>157</v>
      </c>
      <c r="E2" s="99" t="s">
        <v>166</v>
      </c>
      <c r="F2" s="99" t="s">
        <v>443</v>
      </c>
      <c r="G2"/>
      <c r="H2" s="3" t="s">
        <v>89</v>
      </c>
      <c r="L2" s="3" t="s">
        <v>167</v>
      </c>
    </row>
    <row r="3" spans="1:12" ht="63" customHeight="1" x14ac:dyDescent="0.25">
      <c r="A3" s="95">
        <v>831055</v>
      </c>
      <c r="B3" s="92" t="s">
        <v>170</v>
      </c>
      <c r="C3" s="93" t="s">
        <v>169</v>
      </c>
      <c r="D3" s="93">
        <v>4</v>
      </c>
      <c r="E3" s="82">
        <v>82.12</v>
      </c>
      <c r="F3" s="100">
        <f>(D3*E3)</f>
        <v>328.48</v>
      </c>
    </row>
    <row r="4" spans="1:12" ht="63" customHeight="1" x14ac:dyDescent="0.25">
      <c r="A4" s="95">
        <v>831020</v>
      </c>
      <c r="B4" s="92" t="s">
        <v>171</v>
      </c>
      <c r="C4" s="93" t="s">
        <v>169</v>
      </c>
      <c r="D4" s="93">
        <v>4</v>
      </c>
      <c r="E4" s="82">
        <v>97.17</v>
      </c>
      <c r="F4" s="100">
        <f t="shared" ref="F4:F15" si="0">(D4*E4)</f>
        <v>388.68</v>
      </c>
      <c r="K4" s="84"/>
    </row>
    <row r="5" spans="1:12" ht="63" customHeight="1" x14ac:dyDescent="0.25">
      <c r="A5" s="95">
        <v>1825</v>
      </c>
      <c r="B5" s="92" t="s">
        <v>172</v>
      </c>
      <c r="C5" s="93" t="s">
        <v>168</v>
      </c>
      <c r="D5" s="93">
        <v>100</v>
      </c>
      <c r="E5" s="82">
        <v>5.03</v>
      </c>
      <c r="F5" s="100">
        <f t="shared" si="0"/>
        <v>503</v>
      </c>
    </row>
    <row r="6" spans="1:12" ht="63" customHeight="1" x14ac:dyDescent="0.25">
      <c r="A6" s="95">
        <v>72.180000000000007</v>
      </c>
      <c r="B6" s="92" t="s">
        <v>173</v>
      </c>
      <c r="C6" s="93" t="s">
        <v>169</v>
      </c>
      <c r="D6" s="93">
        <v>9</v>
      </c>
      <c r="E6" s="82">
        <v>72.180000000000007</v>
      </c>
      <c r="F6" s="100">
        <f t="shared" si="0"/>
        <v>649.62000000000012</v>
      </c>
    </row>
    <row r="7" spans="1:12" ht="63" customHeight="1" x14ac:dyDescent="0.25">
      <c r="A7" s="95">
        <v>5044</v>
      </c>
      <c r="B7" s="92" t="s">
        <v>174</v>
      </c>
      <c r="C7" s="93" t="s">
        <v>175</v>
      </c>
      <c r="D7" s="93">
        <v>100</v>
      </c>
      <c r="E7" s="82">
        <v>15.01</v>
      </c>
      <c r="F7" s="100">
        <f t="shared" si="0"/>
        <v>1501</v>
      </c>
      <c r="K7" s="84"/>
    </row>
    <row r="8" spans="1:12" ht="63" customHeight="1" x14ac:dyDescent="0.25">
      <c r="A8" s="95">
        <v>833703</v>
      </c>
      <c r="B8" s="92" t="s">
        <v>176</v>
      </c>
      <c r="C8" s="93" t="s">
        <v>169</v>
      </c>
      <c r="D8" s="93">
        <v>80</v>
      </c>
      <c r="E8" s="82" cm="1">
        <f t="array" aca="1" ref="E8" ca="1">IF(COUNTA(A:A)&lt;3,"",IF(AND($A6&lt;&gt;"",A7=""),"_______________________________",IF($E7="_______________________________","RESPONSÁVEL PELA ELABORAÇÃO",IFERROR(INDIRECT("'"&amp;A8&amp;"'"&amp;"!"&amp;IF($E$2="VALOR MÉDIO (UNITÁRIO)","A5",IF($E$2="MEDIANA (UNITÁRIO)","B5",IF($E$2="MÉDIA SANEADA (UNITÁRIO)","D5","")))),""))))</f>
        <v>23.297499999999999</v>
      </c>
      <c r="F8" s="100">
        <v>1864</v>
      </c>
    </row>
    <row r="9" spans="1:12" ht="63" customHeight="1" x14ac:dyDescent="0.25">
      <c r="A9" s="95">
        <v>833702</v>
      </c>
      <c r="B9" s="92" t="s">
        <v>177</v>
      </c>
      <c r="C9" s="93" t="s">
        <v>169</v>
      </c>
      <c r="D9" s="93">
        <v>50</v>
      </c>
      <c r="E9" s="82" cm="1">
        <f t="array" aca="1" ref="E9" ca="1">IF(COUNTA(A:A)&lt;3,"",IF(AND($A7&lt;&gt;"",A8=""),"_______________________________",IF($E8="_______________________________","RESPONSÁVEL PELA ELABORAÇÃO",IFERROR(INDIRECT("'"&amp;A9&amp;"'"&amp;"!"&amp;IF($E$2="VALOR MÉDIO (UNITÁRIO)","A5",IF($E$2="MEDIANA (UNITÁRIO)","B5",IF($E$2="MÉDIA SANEADA (UNITÁRIO)","D5","")))),""))))</f>
        <v>21.385000000000002</v>
      </c>
      <c r="F9" s="100">
        <v>1069.5</v>
      </c>
    </row>
    <row r="10" spans="1:12" ht="63" customHeight="1" x14ac:dyDescent="0.25">
      <c r="A10" s="95">
        <v>831109</v>
      </c>
      <c r="B10" s="92" t="s">
        <v>178</v>
      </c>
      <c r="C10" s="93" t="s">
        <v>168</v>
      </c>
      <c r="D10" s="93">
        <v>100</v>
      </c>
      <c r="E10" s="82" cm="1">
        <f t="array" aca="1" ref="E10" ca="1">IF(COUNTA(A:A)&lt;3,"",IF(AND($A8&lt;&gt;"",A9=""),"_______________________________",IF($E9="_______________________________","RESPONSÁVEL PELA ELABORAÇÃO",IFERROR(INDIRECT("'"&amp;A10&amp;"'"&amp;"!"&amp;IF($E$2="VALOR MÉDIO (UNITÁRIO)","A5",IF($E$2="MEDIANA (UNITÁRIO)","B5",IF($E$2="MÉDIA SANEADA (UNITÁRIO)","D5","")))),""))))</f>
        <v>1.5866666666666667</v>
      </c>
      <c r="F10" s="100">
        <v>159</v>
      </c>
    </row>
    <row r="11" spans="1:12" ht="63" customHeight="1" x14ac:dyDescent="0.25">
      <c r="A11" s="95">
        <v>855388</v>
      </c>
      <c r="B11" s="92" t="s">
        <v>179</v>
      </c>
      <c r="C11" s="93" t="s">
        <v>180</v>
      </c>
      <c r="D11" s="93">
        <v>15</v>
      </c>
      <c r="E11" s="82">
        <v>23.64</v>
      </c>
      <c r="F11" s="100">
        <f t="shared" si="0"/>
        <v>354.6</v>
      </c>
    </row>
    <row r="12" spans="1:12" ht="63" customHeight="1" x14ac:dyDescent="0.25">
      <c r="A12" s="95">
        <v>855389</v>
      </c>
      <c r="B12" s="92" t="s">
        <v>181</v>
      </c>
      <c r="C12" s="93" t="s">
        <v>168</v>
      </c>
      <c r="D12" s="93">
        <v>5</v>
      </c>
      <c r="E12" s="82">
        <v>17.41</v>
      </c>
      <c r="F12" s="100">
        <f t="shared" si="0"/>
        <v>87.05</v>
      </c>
    </row>
    <row r="13" spans="1:12" ht="63" customHeight="1" x14ac:dyDescent="0.25">
      <c r="A13" s="95">
        <v>834590</v>
      </c>
      <c r="B13" s="92" t="s">
        <v>182</v>
      </c>
      <c r="C13" s="93" t="s">
        <v>168</v>
      </c>
      <c r="D13" s="93">
        <v>10</v>
      </c>
      <c r="E13" s="82" cm="1">
        <f t="array" aca="1" ref="E13" ca="1">IF(COUNTA(A:A)&lt;3,"",IF(AND($A11&lt;&gt;"",A12=""),"_______________________________",IF($E12="_______________________________","RESPONSÁVEL PELA ELABORAÇÃO",IFERROR(INDIRECT("'"&amp;A13&amp;"'"&amp;"!"&amp;IF($E$2="VALOR MÉDIO (UNITÁRIO)","A5",IF($E$2="MEDIANA (UNITÁRIO)","B5",IF($E$2="MÉDIA SANEADA (UNITÁRIO)","D5","")))),""))))</f>
        <v>16.617777777777778</v>
      </c>
      <c r="F13" s="100">
        <v>166.2</v>
      </c>
    </row>
    <row r="14" spans="1:12" ht="63" customHeight="1" x14ac:dyDescent="0.25">
      <c r="A14" s="95">
        <v>1759</v>
      </c>
      <c r="B14" s="92" t="s">
        <v>183</v>
      </c>
      <c r="C14" s="93" t="s">
        <v>168</v>
      </c>
      <c r="D14" s="93">
        <v>250</v>
      </c>
      <c r="E14" s="82">
        <v>0.47</v>
      </c>
      <c r="F14" s="100">
        <f t="shared" si="0"/>
        <v>117.5</v>
      </c>
    </row>
    <row r="15" spans="1:12" ht="63" customHeight="1" x14ac:dyDescent="0.25">
      <c r="A15" s="95">
        <v>6261</v>
      </c>
      <c r="B15" s="92" t="s">
        <v>184</v>
      </c>
      <c r="C15" s="93" t="s">
        <v>175</v>
      </c>
      <c r="D15" s="93">
        <v>1</v>
      </c>
      <c r="E15" s="82">
        <v>50.17</v>
      </c>
      <c r="F15" s="100">
        <f t="shared" si="0"/>
        <v>50.17</v>
      </c>
    </row>
    <row r="16" spans="1:12" ht="63" customHeight="1" x14ac:dyDescent="0.25">
      <c r="A16" s="83"/>
      <c r="B16" s="88"/>
      <c r="C16" s="89"/>
      <c r="D16" s="89"/>
      <c r="E16" s="82" t="str" cm="1">
        <f t="array" aca="1" ref="E16" ca="1">IF(COUNTA(A:A)&lt;3,"",IF(AND($A14&lt;&gt;"",A15=""),"_______________________________",IF($E15="_______________________________","RESPONSÁVEL PELA ELABORAÇÃO",IFERROR(INDIRECT("'"&amp;A16&amp;"'"&amp;"!"&amp;IF($E$2="VALOR MÉDIO (UNITÁRIO)","A5",IF($E$2="MEDIANA (UNITÁRIO)","B5",IF($E$2="MÉDIA SANEADA (UNITÁRIO)","D5","")))),""))))</f>
        <v/>
      </c>
    </row>
    <row r="17" spans="1:5" ht="63" customHeight="1" x14ac:dyDescent="0.25">
      <c r="A17" s="83"/>
      <c r="B17" s="88"/>
      <c r="C17" s="89"/>
      <c r="D17" s="89"/>
      <c r="E17" s="82" t="str" cm="1">
        <f t="array" aca="1" ref="E17" ca="1">IF(COUNTA(A:A)&lt;3,"",IF(AND($A15&lt;&gt;"",A16=""),"_______________________________",IF($E16="_______________________________","RESPONSÁVEL PELA ELABORAÇÃO",IFERROR(INDIRECT("'"&amp;A17&amp;"'"&amp;"!"&amp;IF($E$2="VALOR MÉDIO (UNITÁRIO)","A5",IF($E$2="MEDIANA (UNITÁRIO)","B5",IF($E$2="MÉDIA SANEADA (UNITÁRIO)","D5","")))),""))))</f>
        <v>_______________________________</v>
      </c>
    </row>
    <row r="18" spans="1:5" ht="63" customHeight="1" x14ac:dyDescent="0.25">
      <c r="A18" s="83"/>
      <c r="B18" s="88"/>
      <c r="C18" s="89"/>
      <c r="D18" s="89"/>
      <c r="E18" s="82" t="str" cm="1">
        <f t="array" aca="1" ref="E18" ca="1">IF(COUNTA(A:A)&lt;3,"",IF(AND($A16&lt;&gt;"",A17=""),"_______________________________",IF($E17="_______________________________","RESPONSÁVEL PELA ELABORAÇÃO",IFERROR(INDIRECT("'"&amp;A18&amp;"'"&amp;"!"&amp;IF($E$2="VALOR MÉDIO (UNITÁRIO)","A5",IF($E$2="MEDIANA (UNITÁRIO)","B5",IF($E$2="MÉDIA SANEADA (UNITÁRIO)","D5","")))),""))))</f>
        <v>RESPONSÁVEL PELA ELABORAÇÃO</v>
      </c>
    </row>
    <row r="19" spans="1:5" ht="63" customHeight="1" x14ac:dyDescent="0.25">
      <c r="A19" s="83"/>
      <c r="B19" s="88"/>
      <c r="C19" s="89"/>
      <c r="D19" s="89"/>
      <c r="E19" s="82"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5" ht="63" customHeight="1" x14ac:dyDescent="0.25">
      <c r="A20" s="83"/>
      <c r="B20" s="88"/>
      <c r="C20" s="89"/>
      <c r="D20" s="89"/>
      <c r="E20" s="82"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5" ht="63" customHeight="1" x14ac:dyDescent="0.25">
      <c r="A21" s="83"/>
      <c r="B21" s="88"/>
      <c r="C21" s="89"/>
      <c r="D21" s="89"/>
      <c r="E21" s="82"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5" ht="63" customHeight="1" x14ac:dyDescent="0.25">
      <c r="A22" s="83"/>
      <c r="B22" s="88"/>
      <c r="C22" s="89"/>
      <c r="D22" s="89"/>
      <c r="E22" s="82"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5" ht="63" customHeight="1" x14ac:dyDescent="0.25">
      <c r="A23" s="83"/>
      <c r="B23" s="88"/>
      <c r="C23" s="89"/>
      <c r="D23" s="89"/>
      <c r="E23" s="82"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5" ht="63" customHeight="1" x14ac:dyDescent="0.25">
      <c r="A24" s="83"/>
      <c r="B24" s="88"/>
      <c r="C24" s="89"/>
      <c r="D24" s="89"/>
      <c r="E24" s="82"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5" ht="63" customHeight="1" x14ac:dyDescent="0.25">
      <c r="A25" s="83"/>
      <c r="B25" s="88"/>
      <c r="C25" s="89"/>
      <c r="D25" s="89"/>
      <c r="E25" s="82"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5" ht="63" customHeight="1" x14ac:dyDescent="0.25">
      <c r="A26" s="83"/>
      <c r="B26" s="88"/>
      <c r="C26" s="89"/>
      <c r="D26" s="89"/>
      <c r="E26" s="82"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5" ht="63" customHeight="1" x14ac:dyDescent="0.25">
      <c r="A27" s="83"/>
      <c r="B27" s="88"/>
      <c r="C27" s="89"/>
      <c r="D27" s="89"/>
      <c r="E27" s="82"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5" ht="63" customHeight="1" x14ac:dyDescent="0.25">
      <c r="A28" s="83"/>
      <c r="B28" s="88"/>
      <c r="C28" s="89"/>
      <c r="D28" s="89"/>
      <c r="E28" s="82"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5" ht="63" customHeight="1" x14ac:dyDescent="0.25">
      <c r="A29" s="83"/>
      <c r="B29" s="88"/>
      <c r="C29" s="89"/>
      <c r="D29" s="89"/>
      <c r="E29" s="82"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5" ht="63" customHeight="1" x14ac:dyDescent="0.25">
      <c r="A30" s="83"/>
      <c r="B30" s="88"/>
      <c r="C30" s="89"/>
      <c r="D30" s="89"/>
      <c r="E30" s="82"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5" ht="63" customHeight="1" x14ac:dyDescent="0.25">
      <c r="A31" s="83"/>
      <c r="B31" s="88"/>
      <c r="C31" s="89"/>
      <c r="D31" s="89"/>
      <c r="E31" s="82"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5" ht="63" customHeight="1" x14ac:dyDescent="0.25">
      <c r="A32" s="83"/>
      <c r="B32" s="88"/>
      <c r="C32" s="89"/>
      <c r="D32" s="89"/>
      <c r="E32" s="82"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25">
      <c r="A33" s="83"/>
      <c r="B33" s="88"/>
      <c r="C33" s="89"/>
      <c r="D33" s="89"/>
      <c r="E33" s="82"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25">
      <c r="A34" s="83"/>
      <c r="B34" s="88"/>
      <c r="C34" s="89"/>
      <c r="D34" s="89"/>
      <c r="E34" s="82"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25">
      <c r="A35" s="83"/>
      <c r="B35" s="88"/>
      <c r="C35" s="89"/>
      <c r="D35" s="89"/>
      <c r="E35" s="82"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25">
      <c r="A36" s="83"/>
      <c r="B36" s="88"/>
      <c r="C36" s="89"/>
      <c r="D36" s="89"/>
      <c r="E36" s="82"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25">
      <c r="A37" s="83"/>
      <c r="B37" s="88"/>
      <c r="C37" s="89"/>
      <c r="D37" s="89"/>
      <c r="E37" s="82"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25">
      <c r="A38" s="83"/>
      <c r="B38" s="88"/>
      <c r="C38" s="89"/>
      <c r="D38" s="89"/>
      <c r="E38" s="82"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25">
      <c r="A39" s="83"/>
      <c r="B39" s="88"/>
      <c r="C39" s="89"/>
      <c r="D39" s="89"/>
      <c r="E39" s="82"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25">
      <c r="A40" s="83"/>
      <c r="B40" s="88"/>
      <c r="C40" s="89"/>
      <c r="D40" s="89"/>
      <c r="E40" s="82"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25">
      <c r="A41" s="83"/>
      <c r="B41" s="88"/>
      <c r="C41" s="89"/>
      <c r="D41" s="89"/>
      <c r="E41" s="82"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25">
      <c r="A42" s="83"/>
      <c r="B42" s="88"/>
      <c r="C42" s="89"/>
      <c r="D42" s="89"/>
      <c r="E42" s="82"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25">
      <c r="A43" s="83"/>
      <c r="B43" s="88"/>
      <c r="C43" s="89"/>
      <c r="D43" s="89"/>
      <c r="E43" s="82"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25">
      <c r="A44" s="83"/>
      <c r="B44" s="88"/>
      <c r="C44" s="89"/>
      <c r="D44" s="89"/>
      <c r="E44" s="82"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25">
      <c r="A45" s="83"/>
      <c r="B45" s="88"/>
      <c r="C45" s="89"/>
      <c r="D45" s="89"/>
      <c r="E45" s="82"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25">
      <c r="A46" s="83"/>
      <c r="B46" s="88"/>
      <c r="C46" s="89"/>
      <c r="D46" s="89"/>
      <c r="E46" s="82"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25">
      <c r="A47" s="83"/>
      <c r="B47" s="88"/>
      <c r="C47" s="89"/>
      <c r="D47" s="89"/>
      <c r="E47" s="82"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25">
      <c r="A48" s="83"/>
      <c r="B48" s="88"/>
      <c r="C48" s="89"/>
      <c r="D48" s="89"/>
      <c r="E48" s="82"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25">
      <c r="A49" s="83"/>
      <c r="B49" s="88"/>
      <c r="C49" s="89"/>
      <c r="D49" s="89"/>
      <c r="E49" s="82"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25">
      <c r="A50" s="83"/>
      <c r="B50" s="88"/>
      <c r="C50" s="89"/>
      <c r="D50" s="89"/>
      <c r="E50" s="82"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25">
      <c r="A51" s="83"/>
      <c r="B51" s="88"/>
      <c r="C51" s="89"/>
      <c r="D51" s="89"/>
      <c r="E51" s="82"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25">
      <c r="A52" s="83"/>
      <c r="B52" s="88"/>
      <c r="C52" s="89"/>
      <c r="D52" s="89"/>
      <c r="E52" s="82"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25">
      <c r="A53" s="83"/>
      <c r="B53" s="88"/>
      <c r="C53" s="89"/>
      <c r="D53" s="89"/>
      <c r="E53" s="82"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25">
      <c r="A54" s="83"/>
      <c r="B54" s="88"/>
      <c r="C54" s="89"/>
      <c r="D54" s="89"/>
      <c r="E54" s="82"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25">
      <c r="A55" s="83"/>
      <c r="D55" s="89"/>
      <c r="E55" s="82"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25">
      <c r="A56" s="83"/>
      <c r="D56" s="89"/>
      <c r="E56" s="82"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25">
      <c r="A57" s="83"/>
      <c r="D57" s="89"/>
      <c r="E57" s="82"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25">
      <c r="A58" s="83"/>
      <c r="D58" s="89"/>
      <c r="E58" s="82"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25">
      <c r="A59" s="83"/>
      <c r="D59" s="89"/>
      <c r="E59" s="82"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25">
      <c r="A60" s="83"/>
      <c r="D60" s="89"/>
      <c r="E60" s="82"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25">
      <c r="A61" s="83"/>
      <c r="D61" s="89"/>
      <c r="E61" s="82"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25">
      <c r="A62" s="83"/>
      <c r="D62" s="89"/>
      <c r="E62" s="82"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25">
      <c r="A63" s="83"/>
      <c r="D63" s="89"/>
      <c r="E63" s="82"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25">
      <c r="A64" s="83"/>
      <c r="D64" s="89"/>
      <c r="E64" s="82"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25">
      <c r="A65" s="83"/>
      <c r="D65" s="89"/>
      <c r="E65" s="82"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25">
      <c r="A66" s="83"/>
      <c r="D66" s="89"/>
      <c r="E66" s="82"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25">
      <c r="A67" s="83"/>
      <c r="D67" s="89"/>
      <c r="E67" s="82"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25">
      <c r="A68" s="83"/>
      <c r="D68" s="89"/>
      <c r="E68" s="82"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25">
      <c r="A69" s="83"/>
      <c r="D69" s="89"/>
      <c r="E69" s="82"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25">
      <c r="A70" s="83"/>
      <c r="D70" s="89"/>
      <c r="E70" s="82"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25">
      <c r="A71" s="83"/>
      <c r="D71" s="89"/>
      <c r="E71" s="82"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25">
      <c r="A72" s="83"/>
      <c r="D72" s="89"/>
      <c r="E72" s="82"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25">
      <c r="A73" s="83"/>
      <c r="D73" s="89"/>
      <c r="E73" s="82"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25">
      <c r="A74" s="83"/>
      <c r="D74" s="89"/>
      <c r="E74" s="82"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25">
      <c r="A75" s="83"/>
      <c r="D75" s="89"/>
      <c r="E75" s="82"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25">
      <c r="A76" s="83"/>
      <c r="D76" s="89"/>
      <c r="E76" s="82"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25">
      <c r="A77" s="83"/>
      <c r="D77" s="89"/>
      <c r="E77" s="82"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25">
      <c r="A78" s="83"/>
      <c r="D78" s="89"/>
      <c r="E78" s="82"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25">
      <c r="A79" s="83"/>
      <c r="D79" s="89"/>
      <c r="E79" s="82"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25">
      <c r="A80" s="83"/>
      <c r="D80" s="89"/>
      <c r="E80" s="82"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25">
      <c r="A81" s="83"/>
      <c r="D81" s="89"/>
      <c r="E81" s="82"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25">
      <c r="A82" s="83"/>
      <c r="D82" s="89"/>
      <c r="E82" s="82"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25">
      <c r="A83" s="83"/>
      <c r="D83" s="89"/>
      <c r="E83" s="82"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25">
      <c r="A84" s="83"/>
      <c r="D84" s="89"/>
      <c r="E84" s="82"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25">
      <c r="A85" s="83"/>
      <c r="D85" s="89"/>
      <c r="E85" s="82"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25">
      <c r="A86" s="83"/>
      <c r="D86" s="89"/>
      <c r="E86" s="82"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25">
      <c r="A87" s="83"/>
      <c r="D87" s="89"/>
      <c r="E87" s="82"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25">
      <c r="A88" s="83"/>
      <c r="D88" s="89"/>
      <c r="E88" s="82"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25">
      <c r="A89" s="83"/>
      <c r="D89" s="89"/>
      <c r="E89" s="82"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25">
      <c r="A90" s="83"/>
      <c r="D90" s="89"/>
      <c r="E90" s="82"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25">
      <c r="A91" s="83"/>
      <c r="D91" s="89"/>
      <c r="E91" s="82"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25">
      <c r="A92" s="83"/>
      <c r="D92" s="89"/>
      <c r="E92" s="82"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25">
      <c r="A93" s="83"/>
      <c r="D93" s="89"/>
      <c r="E93" s="82"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25">
      <c r="A94" s="83"/>
      <c r="D94" s="89"/>
      <c r="E94" s="82"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25">
      <c r="A95" s="83"/>
      <c r="D95" s="89"/>
      <c r="E95" s="82"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25">
      <c r="A96" s="83"/>
      <c r="D96" s="89"/>
      <c r="E96" s="82"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25">
      <c r="A97" s="83"/>
      <c r="D97" s="89"/>
      <c r="E97" s="82"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25">
      <c r="A98" s="83"/>
      <c r="D98" s="89"/>
      <c r="E98" s="82"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25">
      <c r="A99" s="83"/>
      <c r="D99" s="89"/>
      <c r="E99" s="82"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25">
      <c r="A100" s="83"/>
      <c r="D100" s="89"/>
      <c r="E100" s="82"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25">
      <c r="A101" s="83"/>
      <c r="D101" s="89"/>
      <c r="E101" s="82"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25">
      <c r="A102" s="83"/>
      <c r="D102" s="89"/>
      <c r="E102" s="82"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25">
      <c r="A103" s="83"/>
      <c r="D103" s="89"/>
      <c r="E103" s="82"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25">
      <c r="A104" s="83"/>
      <c r="D104" s="89"/>
      <c r="E104" s="82"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25">
      <c r="A105" s="83"/>
      <c r="D105" s="89"/>
      <c r="E105" s="82"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25">
      <c r="A106" s="83"/>
      <c r="D106" s="89"/>
      <c r="E106" s="82"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25">
      <c r="A107" s="83"/>
      <c r="D107" s="89"/>
      <c r="E107" s="82"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25">
      <c r="A108" s="83"/>
      <c r="D108" s="89"/>
      <c r="E108" s="82"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25">
      <c r="A109" s="83"/>
      <c r="D109" s="89"/>
      <c r="E109" s="82"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25">
      <c r="A110" s="83"/>
      <c r="D110" s="89"/>
      <c r="E110" s="82"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25">
      <c r="A111" s="83"/>
      <c r="D111" s="89"/>
      <c r="E111" s="82"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25">
      <c r="A112" s="83"/>
      <c r="D112" s="89"/>
      <c r="E112" s="82"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25">
      <c r="A113" s="83"/>
      <c r="D113" s="89"/>
      <c r="E113" s="82"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25">
      <c r="A114" s="83"/>
      <c r="D114" s="89"/>
      <c r="E114" s="82"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25">
      <c r="A115" s="83"/>
      <c r="D115" s="89"/>
      <c r="E115" s="82"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25">
      <c r="A116" s="83"/>
      <c r="D116" s="89"/>
      <c r="E116" s="82"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25">
      <c r="A117" s="83"/>
      <c r="D117" s="89"/>
      <c r="E117" s="82"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25">
      <c r="A118" s="83"/>
      <c r="D118" s="89"/>
      <c r="E118" s="82"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25">
      <c r="A119" s="83"/>
      <c r="D119" s="89"/>
      <c r="E119" s="82"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25">
      <c r="A120" s="83"/>
      <c r="D120" s="89"/>
      <c r="E120" s="82"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25">
      <c r="A121" s="83"/>
      <c r="D121" s="89"/>
      <c r="E121" s="82"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25">
      <c r="A122" s="83"/>
      <c r="D122" s="89"/>
      <c r="E122" s="82"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25">
      <c r="A123" s="83"/>
      <c r="D123" s="89"/>
      <c r="E123" s="82"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25">
      <c r="A124" s="83"/>
      <c r="D124" s="89"/>
      <c r="E124" s="82"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25">
      <c r="A125" s="83"/>
      <c r="D125" s="89"/>
      <c r="E125" s="82"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25">
      <c r="A126" s="83"/>
      <c r="D126" s="89"/>
      <c r="E126" s="82"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25">
      <c r="A127" s="83"/>
      <c r="D127" s="89"/>
      <c r="E127" s="82"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25">
      <c r="A128" s="83"/>
      <c r="D128" s="89"/>
      <c r="E128" s="82"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25">
      <c r="A129" s="83"/>
      <c r="D129" s="89"/>
      <c r="E129" s="82"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25">
      <c r="A130" s="83"/>
      <c r="D130" s="89"/>
      <c r="E130" s="82"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25">
      <c r="A131" s="83"/>
      <c r="D131" s="89"/>
      <c r="E131" s="82"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25">
      <c r="A132" s="83"/>
      <c r="D132" s="89"/>
      <c r="E132" s="82"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25">
      <c r="A133" s="83"/>
      <c r="D133" s="89"/>
      <c r="E133" s="82"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25">
      <c r="A134" s="83"/>
      <c r="D134" s="89"/>
      <c r="E134" s="82"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25">
      <c r="A135" s="83"/>
      <c r="D135" s="89"/>
      <c r="E135" s="82"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25">
      <c r="A136" s="83"/>
      <c r="D136" s="89"/>
      <c r="E136" s="82"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25">
      <c r="A137" s="83"/>
      <c r="D137" s="89"/>
      <c r="E137" s="82"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25">
      <c r="A138" s="83"/>
      <c r="D138" s="89"/>
      <c r="E138" s="82"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25">
      <c r="A139" s="83"/>
      <c r="D139" s="89"/>
      <c r="E139" s="82"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25">
      <c r="A140" s="83"/>
      <c r="D140" s="89"/>
      <c r="E140" s="82"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25">
      <c r="A141" s="83"/>
      <c r="D141" s="89"/>
      <c r="E141" s="82"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25">
      <c r="A142" s="83"/>
      <c r="D142" s="89"/>
      <c r="E142" s="82"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25">
      <c r="A143" s="83"/>
      <c r="D143" s="89"/>
      <c r="E143" s="82"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25">
      <c r="A144" s="83"/>
      <c r="D144" s="89"/>
      <c r="E144" s="82"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25">
      <c r="A145" s="83"/>
      <c r="D145" s="89"/>
      <c r="E145" s="82"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25">
      <c r="A146" s="83"/>
      <c r="D146" s="89"/>
      <c r="E146" s="82"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25">
      <c r="A147" s="83"/>
      <c r="D147" s="89"/>
      <c r="E147" s="82"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25">
      <c r="A148" s="83"/>
      <c r="D148" s="89"/>
      <c r="E148" s="82"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25">
      <c r="A149" s="83"/>
      <c r="D149" s="89"/>
      <c r="E149" s="82"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25">
      <c r="A150" s="83"/>
      <c r="D150" s="89"/>
      <c r="E150" s="82"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25">
      <c r="A151" s="83"/>
      <c r="D151" s="89"/>
      <c r="E151" s="82"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25">
      <c r="A152" s="83"/>
      <c r="D152" s="89"/>
      <c r="E152" s="82"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25">
      <c r="A153" s="83"/>
      <c r="D153" s="89"/>
      <c r="E153" s="82"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25">
      <c r="A154" s="83"/>
      <c r="D154" s="89"/>
      <c r="E154" s="82"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25">
      <c r="A155" s="83"/>
      <c r="D155" s="89"/>
      <c r="E155" s="82"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25">
      <c r="A156" s="83"/>
      <c r="D156" s="89"/>
      <c r="E156" s="82"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25">
      <c r="A157" s="83"/>
      <c r="D157" s="89"/>
      <c r="E157" s="82"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25">
      <c r="A158" s="83"/>
      <c r="D158" s="89"/>
      <c r="E158" s="82"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25">
      <c r="A159" s="83"/>
      <c r="D159" s="89"/>
      <c r="E159" s="82"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25">
      <c r="A160" s="83"/>
      <c r="D160" s="89"/>
      <c r="E160" s="82"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25">
      <c r="A161" s="83"/>
      <c r="D161" s="89"/>
      <c r="E161" s="82"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25">
      <c r="A162" s="83"/>
      <c r="D162" s="89"/>
      <c r="E162" s="82"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25">
      <c r="A163" s="83"/>
      <c r="D163" s="89"/>
      <c r="E163" s="82"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25">
      <c r="A164" s="83"/>
      <c r="D164" s="89"/>
      <c r="E164" s="82"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25">
      <c r="A165" s="83"/>
      <c r="D165" s="89"/>
      <c r="E165" s="82"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25">
      <c r="A166" s="83"/>
      <c r="D166" s="89"/>
      <c r="E166" s="82"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25">
      <c r="A167" s="83"/>
      <c r="D167" s="89"/>
      <c r="E167" s="82"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25">
      <c r="A168" s="83"/>
      <c r="D168" s="89"/>
      <c r="E168" s="82"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25">
      <c r="A169" s="83"/>
      <c r="D169" s="89"/>
      <c r="E169" s="82"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25">
      <c r="A170" s="83"/>
      <c r="D170" s="89"/>
      <c r="E170" s="82"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25">
      <c r="A171" s="83"/>
      <c r="D171" s="89"/>
      <c r="E171" s="82"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25">
      <c r="A172" s="83"/>
      <c r="D172" s="89"/>
      <c r="E172" s="82"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25">
      <c r="A173" s="83"/>
      <c r="D173" s="89"/>
      <c r="E173" s="82"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25">
      <c r="A174" s="83"/>
      <c r="D174" s="89"/>
      <c r="E174" s="82"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25">
      <c r="A175" s="83"/>
      <c r="D175" s="89"/>
      <c r="E175" s="82"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25">
      <c r="A176" s="83"/>
      <c r="D176" s="89"/>
      <c r="E176" s="82"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25">
      <c r="A177" s="83"/>
      <c r="D177" s="89"/>
      <c r="E177" s="82"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25">
      <c r="A178" s="83"/>
      <c r="D178" s="89"/>
      <c r="E178" s="82"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25">
      <c r="A179" s="83"/>
      <c r="D179" s="89"/>
      <c r="E179" s="82"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25">
      <c r="A180" s="83"/>
      <c r="D180" s="89"/>
      <c r="E180" s="82"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25">
      <c r="A181" s="83"/>
      <c r="D181" s="89"/>
      <c r="E181" s="82"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25">
      <c r="A182" s="83"/>
      <c r="D182" s="89"/>
      <c r="E182" s="82"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25">
      <c r="A183" s="83"/>
      <c r="D183" s="89"/>
      <c r="E183" s="82"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25">
      <c r="A184" s="83"/>
      <c r="D184" s="89"/>
      <c r="E184" s="82"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25">
      <c r="A185" s="83"/>
      <c r="D185" s="89"/>
      <c r="E185" s="82"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25">
      <c r="A186" s="83"/>
      <c r="D186" s="89"/>
      <c r="E186" s="82"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25">
      <c r="A187" s="83"/>
      <c r="D187" s="89"/>
      <c r="E187" s="82"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25">
      <c r="A188" s="83"/>
      <c r="D188" s="89"/>
      <c r="E188" s="82"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25">
      <c r="A189" s="83"/>
      <c r="D189" s="89"/>
      <c r="E189" s="82"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25">
      <c r="A190" s="83"/>
      <c r="D190" s="89"/>
      <c r="E190" s="82"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25">
      <c r="A191" s="83"/>
      <c r="D191" s="89"/>
      <c r="E191" s="82"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25">
      <c r="A192" s="83"/>
      <c r="D192" s="89"/>
      <c r="E192" s="82"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25">
      <c r="A193" s="83"/>
      <c r="D193" s="89"/>
      <c r="E193" s="82"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25">
      <c r="A194" s="83"/>
      <c r="D194" s="89"/>
      <c r="E194" s="82"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25">
      <c r="A195" s="83"/>
      <c r="D195" s="89"/>
      <c r="E195" s="82"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25">
      <c r="A196" s="83"/>
      <c r="D196" s="89"/>
      <c r="E196" s="82"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25">
      <c r="A197" s="83"/>
      <c r="D197" s="89"/>
      <c r="E197" s="82"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25">
      <c r="A198" s="83"/>
      <c r="D198" s="89"/>
      <c r="E198" s="82"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25">
      <c r="A199" s="83"/>
      <c r="D199" s="89"/>
      <c r="E199" s="82"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25">
      <c r="A200" s="83"/>
      <c r="D200" s="89"/>
      <c r="E200" s="82"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25">
      <c r="A201" s="83"/>
      <c r="D201" s="89"/>
      <c r="E201" s="82"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25">
      <c r="A202" s="83"/>
      <c r="D202" s="89"/>
      <c r="E202" s="82"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25">
      <c r="A203" s="83"/>
      <c r="D203" s="89"/>
      <c r="E203" s="82"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25">
      <c r="A204" s="83"/>
      <c r="D204" s="89"/>
      <c r="E204" s="82"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25">
      <c r="A205" s="83"/>
      <c r="D205" s="89"/>
      <c r="E205" s="82"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25">
      <c r="A206" s="83"/>
      <c r="D206" s="89"/>
      <c r="E206" s="82"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25">
      <c r="A207" s="83"/>
      <c r="D207" s="89"/>
      <c r="E207" s="82"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25">
      <c r="A208" s="83"/>
      <c r="D208" s="89"/>
      <c r="E208" s="82"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25">
      <c r="A209" s="83"/>
      <c r="D209" s="89"/>
      <c r="E209" s="82"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25">
      <c r="A210" s="83"/>
      <c r="D210" s="89"/>
      <c r="E210" s="82"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25">
      <c r="A211" s="83"/>
      <c r="D211" s="89"/>
      <c r="E211" s="82"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25">
      <c r="A212" s="83"/>
      <c r="D212" s="89"/>
      <c r="E212" s="82"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25">
      <c r="A213" s="83"/>
      <c r="D213" s="89"/>
      <c r="E213" s="82"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25">
      <c r="A214" s="83"/>
      <c r="D214" s="89"/>
      <c r="E214" s="82"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25">
      <c r="A215" s="83"/>
      <c r="D215" s="89"/>
      <c r="E215" s="82"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25">
      <c r="A216" s="83"/>
      <c r="D216" s="89"/>
      <c r="E216" s="82"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25">
      <c r="A217" s="83"/>
      <c r="D217" s="89"/>
      <c r="E217" s="82"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25">
      <c r="A218" s="83"/>
      <c r="D218" s="89"/>
      <c r="E218" s="82"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25">
      <c r="A219" s="83"/>
      <c r="D219" s="89"/>
      <c r="E219" s="82"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25">
      <c r="A220" s="83"/>
      <c r="D220" s="89"/>
      <c r="E220" s="82"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25">
      <c r="A221" s="83"/>
      <c r="D221" s="89"/>
      <c r="E221" s="82"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25">
      <c r="A222" s="83"/>
      <c r="D222" s="89"/>
      <c r="E222" s="82"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25">
      <c r="A223" s="83"/>
      <c r="D223" s="89"/>
      <c r="E223" s="82"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25">
      <c r="A224" s="83"/>
      <c r="D224" s="89"/>
      <c r="E224" s="82"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25">
      <c r="A225" s="83"/>
      <c r="D225" s="89"/>
      <c r="E225" s="82"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25">
      <c r="A226" s="83"/>
      <c r="D226" s="89"/>
      <c r="E226" s="82"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25">
      <c r="A227" s="83"/>
      <c r="D227" s="89"/>
      <c r="E227" s="82"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25">
      <c r="A228" s="83"/>
      <c r="D228" s="89"/>
      <c r="E228" s="82"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25">
      <c r="A229" s="83"/>
      <c r="D229" s="89"/>
      <c r="E229" s="82"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25">
      <c r="A230" s="83"/>
      <c r="D230" s="89"/>
      <c r="E230" s="82"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25">
      <c r="A231" s="83"/>
      <c r="D231" s="89"/>
      <c r="E231" s="82"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25">
      <c r="A232" s="83"/>
      <c r="D232" s="89"/>
      <c r="E232" s="82"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25">
      <c r="A233" s="83"/>
      <c r="D233" s="89"/>
      <c r="E233" s="82"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25">
      <c r="A234" s="83"/>
      <c r="D234" s="89"/>
      <c r="E234" s="82"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25">
      <c r="A235" s="83"/>
      <c r="D235" s="89"/>
      <c r="E235" s="82"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25">
      <c r="A236" s="83"/>
      <c r="D236" s="89"/>
      <c r="E236" s="82"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25">
      <c r="A237" s="83"/>
      <c r="D237" s="89"/>
      <c r="E237" s="82"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25">
      <c r="A238" s="83"/>
      <c r="D238" s="89"/>
      <c r="E238" s="82"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25">
      <c r="A239" s="83"/>
      <c r="D239" s="89"/>
      <c r="E239" s="82"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25">
      <c r="A240" s="83"/>
      <c r="D240" s="89"/>
      <c r="E240" s="82"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25">
      <c r="A241" s="83"/>
      <c r="D241" s="89"/>
      <c r="E241" s="82"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25">
      <c r="A242" s="83"/>
      <c r="D242" s="89"/>
      <c r="E242" s="82"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25">
      <c r="A243" s="83"/>
      <c r="D243" s="89"/>
      <c r="E243" s="82"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25">
      <c r="A244" s="83"/>
      <c r="D244" s="89"/>
      <c r="E244" s="82"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25">
      <c r="A245" s="83"/>
      <c r="D245" s="89"/>
      <c r="E245" s="82"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25">
      <c r="A246" s="83"/>
      <c r="D246" s="89"/>
      <c r="E246" s="82"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25">
      <c r="A247" s="83"/>
      <c r="D247" s="89"/>
      <c r="E247" s="82"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25">
      <c r="A248" s="83"/>
      <c r="D248" s="89"/>
      <c r="E248" s="82"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25">
      <c r="A249" s="83"/>
      <c r="D249" s="89"/>
      <c r="E249" s="82"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25">
      <c r="A250" s="83"/>
      <c r="D250" s="89"/>
      <c r="E250" s="82"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25">
      <c r="A251" s="83"/>
      <c r="D251" s="89"/>
      <c r="E251" s="82"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25">
      <c r="A252" s="83"/>
      <c r="D252" s="89"/>
      <c r="E252" s="82"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25">
      <c r="A253" s="83"/>
      <c r="D253" s="89"/>
      <c r="E253" s="82"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25">
      <c r="A254" s="83"/>
      <c r="D254" s="89"/>
      <c r="E254" s="82"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25">
      <c r="A255" s="83"/>
      <c r="D255" s="89"/>
      <c r="E255" s="82"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25">
      <c r="A256" s="83"/>
      <c r="D256" s="89"/>
      <c r="E256" s="82"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25">
      <c r="A257" s="83"/>
      <c r="D257" s="89"/>
      <c r="E257" s="82"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25">
      <c r="A258" s="83"/>
      <c r="D258" s="89"/>
      <c r="E258" s="82"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25">
      <c r="A259" s="83"/>
      <c r="D259" s="89"/>
      <c r="E259" s="82"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25">
      <c r="A260" s="83"/>
      <c r="D260" s="89"/>
      <c r="E260" s="82"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25">
      <c r="A261" s="83"/>
      <c r="D261" s="89"/>
      <c r="E261" s="82"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25">
      <c r="A262" s="83"/>
      <c r="D262" s="89"/>
      <c r="E262" s="82"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25">
      <c r="A263" s="83"/>
      <c r="D263" s="89"/>
      <c r="E263" s="82"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25">
      <c r="A264" s="83"/>
      <c r="D264" s="89"/>
      <c r="E264" s="82"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25">
      <c r="A265" s="83"/>
      <c r="D265" s="89"/>
      <c r="E265" s="82"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25">
      <c r="A266" s="83"/>
      <c r="D266" s="89"/>
      <c r="E266" s="82"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25">
      <c r="A267" s="83"/>
      <c r="D267" s="89"/>
      <c r="E267" s="82"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25">
      <c r="A268" s="83"/>
      <c r="D268" s="89"/>
      <c r="E268" s="82"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25">
      <c r="A269" s="83"/>
      <c r="D269" s="89"/>
      <c r="E269" s="82"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25">
      <c r="A270" s="83"/>
      <c r="D270" s="89"/>
      <c r="E270" s="82"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25">
      <c r="A271" s="83"/>
      <c r="D271" s="89"/>
      <c r="E271" s="82"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25">
      <c r="A272" s="83"/>
      <c r="D272" s="89"/>
      <c r="E272" s="82"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25">
      <c r="A273" s="83"/>
      <c r="D273" s="89"/>
      <c r="E273" s="82"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25">
      <c r="A274" s="83"/>
      <c r="D274" s="89"/>
      <c r="E274" s="82"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25">
      <c r="A275" s="83"/>
      <c r="D275" s="89"/>
      <c r="E275" s="82"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25">
      <c r="A276" s="83"/>
      <c r="D276" s="89"/>
      <c r="E276" s="82"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25">
      <c r="A277" s="83"/>
      <c r="D277" s="89"/>
      <c r="E277" s="82"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25">
      <c r="A278" s="83"/>
      <c r="D278" s="89"/>
      <c r="E278" s="82"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25">
      <c r="A279" s="83"/>
      <c r="D279" s="89"/>
      <c r="E279" s="82"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25">
      <c r="A280" s="83"/>
      <c r="D280" s="89"/>
      <c r="E280" s="82"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25">
      <c r="A281" s="83"/>
      <c r="D281" s="89"/>
      <c r="E281" s="82"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25">
      <c r="A282" s="83"/>
      <c r="D282" s="89"/>
      <c r="E282" s="82"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25">
      <c r="A283" s="83"/>
      <c r="D283" s="89"/>
      <c r="E283" s="82"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25">
      <c r="A284" s="83"/>
      <c r="D284" s="89"/>
      <c r="E284" s="82"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25">
      <c r="A285" s="83"/>
      <c r="D285" s="89"/>
      <c r="E285" s="82"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25">
      <c r="A286" s="83"/>
      <c r="D286" s="89"/>
      <c r="E286" s="82"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25">
      <c r="A287" s="83"/>
      <c r="D287" s="89"/>
      <c r="E287" s="82"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25">
      <c r="A288" s="83"/>
      <c r="D288" s="89"/>
      <c r="E288" s="82"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25">
      <c r="A289" s="83"/>
      <c r="D289" s="89"/>
      <c r="E289" s="82"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25">
      <c r="A290" s="83"/>
      <c r="D290" s="89"/>
      <c r="E290" s="82"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25">
      <c r="A291" s="83"/>
      <c r="D291" s="89"/>
      <c r="E291" s="82"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25">
      <c r="A292" s="83"/>
      <c r="D292" s="89"/>
      <c r="E292" s="82"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25">
      <c r="A293" s="83"/>
      <c r="D293" s="89"/>
      <c r="E293" s="82"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25">
      <c r="A294" s="83"/>
      <c r="D294" s="89"/>
      <c r="E294" s="82"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25">
      <c r="A295" s="83"/>
      <c r="D295" s="89"/>
      <c r="E295" s="82"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25">
      <c r="A296" s="83"/>
      <c r="D296" s="89"/>
      <c r="E296" s="82"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25">
      <c r="A297" s="83"/>
      <c r="D297" s="89"/>
      <c r="E297" s="82"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25">
      <c r="A298" s="83"/>
      <c r="D298" s="89"/>
      <c r="E298" s="82"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25">
      <c r="A299" s="83"/>
      <c r="D299" s="89"/>
      <c r="E299" s="82"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25">
      <c r="A300" s="83"/>
      <c r="D300" s="89"/>
      <c r="E300" s="82"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25">
      <c r="A301" s="83"/>
      <c r="D301" s="89"/>
      <c r="E301" s="82"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25">
      <c r="A302" s="83"/>
      <c r="D302" s="89"/>
      <c r="E302" s="82"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25">
      <c r="A303" s="83"/>
      <c r="D303" s="89"/>
      <c r="E303" s="82"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25">
      <c r="A304" s="83"/>
      <c r="D304" s="89"/>
      <c r="E304" s="82"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25">
      <c r="A305" s="83"/>
      <c r="D305" s="89"/>
      <c r="E305" s="82"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25">
      <c r="A306" s="83"/>
      <c r="D306" s="89"/>
      <c r="E306" s="82"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25">
      <c r="A307" s="83"/>
      <c r="D307" s="89"/>
      <c r="E307" s="82"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25">
      <c r="A308" s="83"/>
      <c r="D308" s="89"/>
      <c r="E308" s="82"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25">
      <c r="A309" s="83"/>
      <c r="D309" s="89"/>
      <c r="E309" s="82"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25">
      <c r="A310" s="83"/>
      <c r="D310" s="89"/>
      <c r="E310" s="82"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25">
      <c r="A311" s="83"/>
      <c r="D311" s="89"/>
      <c r="E311" s="82"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25">
      <c r="A312" s="83"/>
      <c r="D312" s="89"/>
      <c r="E312" s="82"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25">
      <c r="A313" s="83"/>
      <c r="D313" s="89"/>
      <c r="E313" s="82"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25">
      <c r="A314" s="83"/>
      <c r="D314" s="89"/>
      <c r="E314" s="82"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25">
      <c r="A315" s="83"/>
      <c r="D315" s="89"/>
      <c r="E315" s="82"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25">
      <c r="A316" s="83"/>
      <c r="D316" s="89"/>
      <c r="E316" s="82"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25">
      <c r="A317" s="83"/>
      <c r="D317" s="89"/>
      <c r="E317" s="82"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25">
      <c r="A318" s="83"/>
      <c r="D318" s="89"/>
      <c r="E318" s="82"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25">
      <c r="A319" s="83"/>
      <c r="D319" s="89"/>
      <c r="E319" s="82"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25">
      <c r="A320" s="83"/>
      <c r="D320" s="89"/>
      <c r="E320" s="82"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25">
      <c r="A321" s="83"/>
      <c r="D321" s="89"/>
      <c r="E321" s="82"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25">
      <c r="A322" s="83"/>
      <c r="D322" s="89"/>
      <c r="E322" s="82"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25">
      <c r="A323" s="83"/>
      <c r="D323" s="89"/>
      <c r="E323" s="82"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25">
      <c r="A324" s="83"/>
      <c r="D324" s="89"/>
      <c r="E324" s="82"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25">
      <c r="A325" s="83"/>
      <c r="D325" s="89"/>
      <c r="E325" s="82"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25">
      <c r="A326" s="83"/>
      <c r="D326" s="89"/>
      <c r="E326" s="82"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25">
      <c r="A327" s="83"/>
      <c r="D327" s="89"/>
      <c r="E327" s="82"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25">
      <c r="A328" s="83"/>
      <c r="D328" s="89"/>
      <c r="E328" s="82"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25">
      <c r="A329" s="83"/>
      <c r="D329" s="89"/>
      <c r="E329" s="82"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25">
      <c r="A330" s="83"/>
      <c r="D330" s="89"/>
      <c r="E330" s="82"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25">
      <c r="A331" s="83"/>
      <c r="D331" s="89"/>
      <c r="E331" s="82"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25">
      <c r="A332" s="83"/>
      <c r="D332" s="89"/>
      <c r="E332" s="82"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25">
      <c r="A333" s="83"/>
      <c r="D333" s="89"/>
      <c r="E333" s="82"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25">
      <c r="A334" s="83"/>
      <c r="D334" s="89"/>
      <c r="E334" s="82"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25">
      <c r="A335" s="83"/>
      <c r="D335" s="89"/>
      <c r="E335" s="82"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25">
      <c r="A336" s="83"/>
      <c r="D336" s="89"/>
      <c r="E336" s="82"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25">
      <c r="A337" s="83"/>
      <c r="D337" s="89"/>
      <c r="E337" s="82"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25">
      <c r="A338" s="83"/>
      <c r="D338" s="89"/>
      <c r="E338" s="82"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25">
      <c r="A339" s="83"/>
      <c r="D339" s="89"/>
      <c r="E339" s="82"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25">
      <c r="A340" s="83"/>
      <c r="D340" s="89"/>
      <c r="E340" s="82"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25">
      <c r="A341" s="83"/>
      <c r="D341" s="89"/>
      <c r="E341" s="82"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25">
      <c r="A342" s="83"/>
      <c r="D342" s="89"/>
      <c r="E342" s="82"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25">
      <c r="A343" s="83"/>
      <c r="D343" s="89"/>
      <c r="E343" s="82"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25">
      <c r="A344" s="83"/>
      <c r="D344" s="89"/>
      <c r="E344" s="82"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25">
      <c r="A345" s="83"/>
      <c r="D345" s="89"/>
      <c r="E345" s="82"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25">
      <c r="A346" s="83"/>
      <c r="D346" s="89"/>
      <c r="E346" s="82"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25">
      <c r="A347" s="83"/>
      <c r="D347" s="89"/>
      <c r="E347" s="82"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25">
      <c r="A348" s="83"/>
      <c r="D348" s="89"/>
      <c r="E348" s="82"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25">
      <c r="A349" s="83"/>
      <c r="D349" s="89"/>
      <c r="E349" s="82"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25">
      <c r="A350" s="83"/>
      <c r="D350" s="89"/>
      <c r="E350" s="82"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25">
      <c r="A351" s="83"/>
      <c r="D351" s="89"/>
      <c r="E351" s="82"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25">
      <c r="A352" s="83"/>
      <c r="D352" s="89"/>
      <c r="E352" s="82"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25">
      <c r="A353" s="83"/>
      <c r="D353" s="89"/>
      <c r="E353" s="82"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25">
      <c r="A354" s="83"/>
      <c r="D354" s="89"/>
      <c r="E354" s="82"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25">
      <c r="A355" s="83"/>
      <c r="D355" s="89"/>
      <c r="E355" s="82"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25">
      <c r="A356" s="83"/>
      <c r="D356" s="89"/>
      <c r="E356" s="82"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25">
      <c r="A357" s="83"/>
      <c r="D357" s="89"/>
      <c r="E357" s="82"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25">
      <c r="A358" s="83"/>
      <c r="D358" s="89"/>
      <c r="E358" s="82"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25">
      <c r="A359" s="83"/>
      <c r="D359" s="89"/>
      <c r="E359" s="82"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25">
      <c r="A360" s="83"/>
      <c r="D360" s="89"/>
      <c r="E360" s="82"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25">
      <c r="A361" s="83"/>
      <c r="D361" s="89"/>
      <c r="E361" s="82"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25">
      <c r="A362" s="83"/>
      <c r="D362" s="89"/>
      <c r="E362" s="82"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25">
      <c r="A363" s="83"/>
      <c r="D363" s="89"/>
      <c r="E363" s="82"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25">
      <c r="A364" s="83"/>
      <c r="D364" s="89"/>
      <c r="E364" s="82"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25">
      <c r="A365" s="83"/>
      <c r="D365" s="89"/>
      <c r="E365" s="82"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25">
      <c r="A366" s="83"/>
      <c r="D366" s="89"/>
      <c r="E366" s="82"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25">
      <c r="A367" s="83"/>
      <c r="D367" s="89"/>
      <c r="E367" s="82"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25">
      <c r="A368" s="83"/>
      <c r="D368" s="89"/>
      <c r="E368" s="82"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25">
      <c r="A369" s="83"/>
      <c r="D369" s="89"/>
      <c r="E369" s="82"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25">
      <c r="A370" s="83"/>
      <c r="D370" s="89"/>
      <c r="E370" s="82"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25">
      <c r="A371" s="83"/>
      <c r="D371" s="89"/>
      <c r="E371" s="82"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25">
      <c r="A372" s="83"/>
      <c r="D372" s="89"/>
      <c r="E372" s="82"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25">
      <c r="A373" s="83"/>
      <c r="D373" s="89"/>
      <c r="E373" s="82"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25">
      <c r="A374" s="83"/>
      <c r="D374" s="89"/>
      <c r="E374" s="82"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25">
      <c r="A375" s="83"/>
      <c r="D375" s="89"/>
      <c r="E375" s="82"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25">
      <c r="A376" s="83"/>
      <c r="D376" s="89"/>
      <c r="E376" s="82"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25">
      <c r="A377" s="83"/>
      <c r="D377" s="89"/>
      <c r="E377" s="82"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25">
      <c r="A378" s="83"/>
      <c r="D378" s="89"/>
      <c r="E378" s="82"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25">
      <c r="A379" s="83"/>
      <c r="D379" s="89"/>
      <c r="E379" s="82"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25">
      <c r="A380" s="83"/>
      <c r="D380" s="89"/>
      <c r="E380" s="82"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25">
      <c r="A381" s="83"/>
      <c r="D381" s="89"/>
      <c r="E381" s="82"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25">
      <c r="A382" s="83"/>
      <c r="D382" s="89"/>
      <c r="E382" s="82"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25">
      <c r="A383" s="83"/>
      <c r="D383" s="89"/>
      <c r="E383" s="82"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25">
      <c r="A384" s="83"/>
      <c r="D384" s="89"/>
      <c r="E384" s="82"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25">
      <c r="A385" s="83"/>
      <c r="D385" s="89"/>
      <c r="E385" s="82"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25">
      <c r="A386" s="83"/>
      <c r="D386" s="89"/>
      <c r="E386" s="82"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25">
      <c r="A387" s="83"/>
      <c r="D387" s="89"/>
      <c r="E387" s="82"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25">
      <c r="A388" s="83"/>
      <c r="D388" s="89"/>
      <c r="E388" s="82"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25">
      <c r="A389" s="83"/>
      <c r="D389" s="89"/>
      <c r="E389" s="82"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25">
      <c r="A390" s="83"/>
      <c r="D390" s="89"/>
      <c r="E390" s="82"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25">
      <c r="A391" s="83"/>
      <c r="D391" s="89"/>
      <c r="E391" s="82"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25">
      <c r="A392" s="83"/>
      <c r="D392" s="89"/>
      <c r="E392" s="82"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25">
      <c r="A393" s="83"/>
      <c r="D393" s="89"/>
      <c r="E393" s="82"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25">
      <c r="A394" s="83"/>
      <c r="D394" s="89"/>
      <c r="E394" s="82"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25">
      <c r="A395" s="83"/>
      <c r="D395" s="89"/>
      <c r="E395" s="82"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25">
      <c r="A396" s="83"/>
      <c r="D396" s="89"/>
      <c r="E396" s="82"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25">
      <c r="A397" s="83"/>
      <c r="D397" s="89"/>
      <c r="E397" s="82"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25">
      <c r="A398" s="83"/>
      <c r="D398" s="89"/>
      <c r="E398" s="82"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25">
      <c r="A399" s="83"/>
      <c r="D399" s="89"/>
      <c r="E399" s="82"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25">
      <c r="A400" s="83"/>
      <c r="D400" s="89"/>
      <c r="E400" s="82"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25">
      <c r="A401" s="83"/>
      <c r="D401" s="89"/>
      <c r="E401" s="82"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25">
      <c r="A402" s="83"/>
      <c r="D402" s="89"/>
      <c r="E402" s="82"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25">
      <c r="A403" s="83"/>
      <c r="D403" s="89"/>
      <c r="E403" s="82"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25">
      <c r="A404" s="83"/>
      <c r="D404" s="89"/>
      <c r="E404" s="82"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25">
      <c r="A405" s="83"/>
      <c r="D405" s="89"/>
      <c r="E405" s="82"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25">
      <c r="A406" s="83"/>
      <c r="D406" s="89"/>
      <c r="E406" s="82"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25">
      <c r="A407" s="83"/>
      <c r="D407" s="89"/>
      <c r="E407" s="82"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25">
      <c r="A408" s="83"/>
      <c r="D408" s="89"/>
      <c r="E408" s="82"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25">
      <c r="A409" s="83"/>
      <c r="D409" s="89"/>
      <c r="E409" s="82"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25">
      <c r="A410" s="83"/>
      <c r="D410" s="89"/>
      <c r="E410" s="82"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25">
      <c r="A411" s="83"/>
      <c r="D411" s="89"/>
      <c r="E411" s="82"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25">
      <c r="A412" s="83"/>
      <c r="D412" s="89"/>
      <c r="E412" s="82"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25">
      <c r="A413" s="83"/>
      <c r="D413" s="89"/>
      <c r="E413" s="82"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25">
      <c r="A414" s="83"/>
      <c r="D414" s="89"/>
      <c r="E414" s="82"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25">
      <c r="A415" s="83"/>
      <c r="D415" s="89"/>
      <c r="E415" s="82"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25">
      <c r="A416" s="83"/>
      <c r="D416" s="89"/>
      <c r="E416" s="82"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25">
      <c r="A417" s="83"/>
      <c r="D417" s="89"/>
      <c r="E417" s="82"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25">
      <c r="A418" s="83"/>
      <c r="D418" s="89"/>
      <c r="E418" s="82"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25">
      <c r="A419" s="83"/>
      <c r="D419" s="89"/>
      <c r="E419" s="82"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25">
      <c r="A420" s="83"/>
      <c r="D420" s="89"/>
      <c r="E420" s="82"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25">
      <c r="A421" s="83"/>
      <c r="D421" s="89"/>
      <c r="E421" s="82"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25">
      <c r="A422" s="83"/>
      <c r="D422" s="89"/>
      <c r="E422" s="82"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25">
      <c r="A423" s="83"/>
      <c r="D423" s="89"/>
      <c r="E423" s="82"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25">
      <c r="A424" s="83"/>
      <c r="D424" s="89"/>
      <c r="E424" s="82"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25">
      <c r="A425" s="83"/>
      <c r="D425" s="89"/>
      <c r="E425" s="82"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25">
      <c r="A426" s="83"/>
      <c r="D426" s="89"/>
      <c r="E426" s="82"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25">
      <c r="A427" s="83"/>
      <c r="D427" s="89"/>
      <c r="E427" s="82"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25">
      <c r="A428" s="83"/>
      <c r="D428" s="89"/>
      <c r="E428" s="82"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25">
      <c r="A429" s="83"/>
      <c r="D429" s="89"/>
      <c r="E429" s="82"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25">
      <c r="A430" s="83"/>
      <c r="D430" s="89"/>
      <c r="E430" s="82"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25">
      <c r="A431" s="83"/>
      <c r="D431" s="89"/>
      <c r="E431" s="82"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25">
      <c r="A432" s="83"/>
      <c r="D432" s="89"/>
      <c r="E432" s="82"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25">
      <c r="A433" s="83"/>
      <c r="D433" s="89"/>
      <c r="E433" s="82"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25">
      <c r="A434" s="83"/>
      <c r="D434" s="89"/>
      <c r="E434" s="82"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25">
      <c r="A435" s="83"/>
      <c r="D435" s="89"/>
      <c r="E435" s="82"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25">
      <c r="A436" s="83"/>
      <c r="D436" s="89"/>
      <c r="E436" s="82"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25">
      <c r="A437" s="83"/>
      <c r="D437" s="89"/>
      <c r="E437" s="82"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25">
      <c r="A438" s="83"/>
      <c r="D438" s="89"/>
      <c r="E438" s="82"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25">
      <c r="A439" s="83"/>
      <c r="D439" s="89"/>
      <c r="E439" s="82"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25">
      <c r="A440" s="83"/>
      <c r="D440" s="89"/>
      <c r="E440" s="82"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25">
      <c r="A441" s="83"/>
      <c r="D441" s="89"/>
      <c r="E441" s="82"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25">
      <c r="A442" s="83"/>
      <c r="D442" s="89"/>
      <c r="E442" s="82"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25">
      <c r="A443" s="83"/>
      <c r="D443" s="89"/>
      <c r="E443" s="82"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25">
      <c r="A444" s="83"/>
      <c r="D444" s="89"/>
      <c r="E444" s="82"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25">
      <c r="A445" s="83"/>
      <c r="D445" s="89"/>
      <c r="E445" s="82"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25">
      <c r="A446" s="83"/>
      <c r="D446" s="89"/>
      <c r="E446" s="82"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25">
      <c r="A447" s="83"/>
      <c r="D447" s="89"/>
      <c r="E447" s="82"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25">
      <c r="A448" s="83"/>
      <c r="D448" s="89"/>
      <c r="E448" s="82"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25">
      <c r="A449" s="83"/>
      <c r="D449" s="89"/>
      <c r="E449" s="82"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25">
      <c r="A450" s="83"/>
      <c r="D450" s="89"/>
      <c r="E450" s="82"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25">
      <c r="A451" s="83"/>
      <c r="D451" s="89"/>
      <c r="E451" s="82"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25">
      <c r="A452" s="83"/>
      <c r="D452" s="89"/>
      <c r="E452" s="82"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25">
      <c r="A453" s="83"/>
      <c r="D453" s="89"/>
      <c r="E453" s="82"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25">
      <c r="A454" s="83"/>
      <c r="D454" s="89"/>
      <c r="E454" s="82"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25">
      <c r="A455" s="83"/>
      <c r="D455" s="89"/>
      <c r="E455" s="82"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25">
      <c r="A456" s="83"/>
      <c r="D456" s="89"/>
      <c r="E456" s="82"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25">
      <c r="A457" s="83"/>
      <c r="D457" s="89"/>
      <c r="E457" s="82"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25">
      <c r="A458" s="83"/>
      <c r="D458" s="89"/>
      <c r="E458" s="82"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25">
      <c r="A459" s="83"/>
      <c r="D459" s="89"/>
      <c r="E459" s="82"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25">
      <c r="A460" s="83"/>
      <c r="D460" s="89"/>
      <c r="E460" s="82"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25">
      <c r="A461" s="83"/>
      <c r="D461" s="89"/>
      <c r="E461" s="82"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25">
      <c r="A462" s="83"/>
      <c r="D462" s="89"/>
      <c r="E462" s="82"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25">
      <c r="A463" s="83"/>
      <c r="D463" s="89"/>
      <c r="E463" s="82"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25">
      <c r="A464" s="83"/>
      <c r="D464" s="89"/>
      <c r="E464" s="82"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25">
      <c r="A465" s="83"/>
      <c r="D465" s="89"/>
      <c r="E465" s="82"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25">
      <c r="A466" s="83"/>
      <c r="D466" s="89"/>
      <c r="E466" s="82"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25">
      <c r="A467" s="83"/>
      <c r="D467" s="89"/>
      <c r="E467" s="82"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25">
      <c r="A468" s="83"/>
      <c r="D468" s="89"/>
      <c r="E468" s="82"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25">
      <c r="A469" s="83"/>
      <c r="D469" s="89"/>
      <c r="E469" s="82"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25">
      <c r="A470" s="83"/>
      <c r="D470" s="89"/>
      <c r="E470" s="82"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25">
      <c r="A471" s="83"/>
      <c r="D471" s="89"/>
      <c r="E471" s="82"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25">
      <c r="A472" s="83"/>
      <c r="D472" s="89"/>
      <c r="E472" s="82"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25">
      <c r="A473" s="83"/>
      <c r="D473" s="89"/>
      <c r="E473" s="82"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25">
      <c r="A474" s="83"/>
      <c r="D474" s="89"/>
      <c r="E474" s="82"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25">
      <c r="A475" s="83"/>
      <c r="D475" s="89"/>
      <c r="E475" s="82"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25">
      <c r="A476" s="83"/>
      <c r="D476" s="89"/>
      <c r="E476" s="82"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25">
      <c r="A477" s="83"/>
      <c r="D477" s="89"/>
      <c r="E477" s="82"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25">
      <c r="A478" s="83"/>
      <c r="D478" s="89"/>
      <c r="E478" s="82"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25">
      <c r="A479" s="83"/>
      <c r="D479" s="89"/>
      <c r="E479" s="82"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25">
      <c r="A480" s="83"/>
      <c r="D480" s="89"/>
      <c r="E480" s="82"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25">
      <c r="A481" s="83"/>
      <c r="D481" s="89"/>
      <c r="E481" s="82"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25">
      <c r="A482" s="83"/>
      <c r="D482" s="89"/>
      <c r="E482" s="82"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25">
      <c r="A483" s="83"/>
      <c r="D483" s="89"/>
      <c r="E483" s="82"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25">
      <c r="A484" s="83"/>
      <c r="D484" s="89"/>
      <c r="E484" s="82"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25">
      <c r="A485" s="83"/>
      <c r="D485" s="89"/>
      <c r="E485" s="82"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25">
      <c r="A486" s="83"/>
      <c r="D486" s="89"/>
      <c r="E486" s="82"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25">
      <c r="A487" s="83"/>
      <c r="D487" s="89"/>
      <c r="E487" s="82"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25">
      <c r="A488" s="83"/>
      <c r="D488" s="89"/>
      <c r="E488" s="82"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25">
      <c r="A489" s="83"/>
      <c r="D489" s="89"/>
      <c r="E489" s="82"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25">
      <c r="A490" s="83"/>
      <c r="D490" s="89"/>
      <c r="E490" s="82"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25">
      <c r="A491" s="83"/>
      <c r="D491" s="89"/>
      <c r="E491" s="82"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25">
      <c r="A492" s="83"/>
      <c r="D492" s="89"/>
      <c r="E492" s="82"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25">
      <c r="A493" s="83"/>
      <c r="D493" s="89"/>
      <c r="E493" s="82"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25">
      <c r="A494" s="83"/>
      <c r="D494" s="89"/>
      <c r="E494" s="82"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25">
      <c r="A495" s="83"/>
      <c r="D495" s="89"/>
      <c r="E495" s="82"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25">
      <c r="A496" s="83"/>
      <c r="D496" s="89"/>
      <c r="E496" s="82"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25">
      <c r="A497" s="83"/>
      <c r="D497" s="89"/>
      <c r="E497" s="82"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25">
      <c r="A498" s="83"/>
      <c r="D498" s="89"/>
      <c r="E498" s="82"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25">
      <c r="A499" s="83"/>
      <c r="D499" s="89"/>
      <c r="E499" s="82"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25">
      <c r="A500" s="83"/>
      <c r="D500" s="89"/>
      <c r="E500" s="82"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25">
      <c r="A501" s="83"/>
      <c r="D501" s="89"/>
      <c r="E501" s="82"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25">
      <c r="A502" s="83"/>
      <c r="D502" s="89"/>
      <c r="E502" s="82"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25">
      <c r="A503" s="83"/>
      <c r="D503" s="89"/>
      <c r="E503" s="82"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25">
      <c r="A504" s="83"/>
      <c r="D504" s="89"/>
      <c r="E504" s="82"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25">
      <c r="A505" s="83"/>
      <c r="D505" s="89"/>
      <c r="E505" s="82"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25">
      <c r="A506" s="83"/>
      <c r="D506" s="89"/>
      <c r="E506" s="82"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25">
      <c r="A507" s="83"/>
      <c r="D507" s="89"/>
      <c r="E507" s="82"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25">
      <c r="A508" s="83"/>
      <c r="D508" s="89"/>
      <c r="E508" s="82"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25">
      <c r="A509" s="83"/>
      <c r="D509" s="89"/>
      <c r="E509" s="82"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25">
      <c r="A510" s="83"/>
      <c r="D510" s="89"/>
      <c r="E510" s="82"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25">
      <c r="A511" s="83"/>
      <c r="D511" s="89"/>
      <c r="E511" s="82"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25">
      <c r="A512" s="83"/>
      <c r="D512" s="89"/>
      <c r="E512" s="82"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25">
      <c r="A513" s="83"/>
      <c r="D513" s="89"/>
      <c r="E513" s="82"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25">
      <c r="A514" s="83"/>
      <c r="D514" s="89"/>
      <c r="E514" s="82"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25">
      <c r="A515" s="83"/>
      <c r="D515" s="89"/>
      <c r="E515" s="82"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25">
      <c r="A516" s="83"/>
      <c r="D516" s="89"/>
      <c r="E516" s="82"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25">
      <c r="A517" s="83"/>
      <c r="D517" s="89"/>
      <c r="E517" s="82"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25">
      <c r="A518" s="83"/>
      <c r="D518" s="89"/>
      <c r="E518" s="82"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25">
      <c r="A519" s="83"/>
      <c r="D519" s="89"/>
      <c r="E519" s="82"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25">
      <c r="A520" s="83"/>
      <c r="D520" s="89"/>
      <c r="E520" s="82"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25">
      <c r="A521" s="83"/>
      <c r="D521" s="89"/>
      <c r="E521" s="82"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25">
      <c r="A522" s="83"/>
      <c r="D522" s="89"/>
      <c r="E522" s="82"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25">
      <c r="A523" s="83"/>
      <c r="D523" s="89"/>
      <c r="E523" s="82"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25">
      <c r="A524" s="83"/>
      <c r="D524" s="89"/>
      <c r="E524" s="82"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25">
      <c r="A525" s="83"/>
      <c r="D525" s="89"/>
      <c r="E525" s="82"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25">
      <c r="A526" s="83"/>
      <c r="D526" s="89"/>
      <c r="E526" s="82"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25">
      <c r="A527" s="83"/>
      <c r="D527" s="89"/>
      <c r="E527" s="82"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25">
      <c r="A528" s="83"/>
      <c r="D528" s="89"/>
      <c r="E528" s="82"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25">
      <c r="A529" s="83"/>
      <c r="D529" s="89"/>
      <c r="E529" s="82"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25">
      <c r="A530" s="83"/>
      <c r="D530" s="89"/>
      <c r="E530" s="82"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25">
      <c r="A531" s="83"/>
      <c r="D531" s="89"/>
      <c r="E531" s="82"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25">
      <c r="A532" s="83"/>
      <c r="D532" s="89"/>
      <c r="E532" s="82"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25">
      <c r="A533" s="83"/>
      <c r="D533" s="89"/>
      <c r="E533" s="82"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25">
      <c r="A534" s="83"/>
      <c r="D534" s="89"/>
      <c r="E534" s="82"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25">
      <c r="A535" s="83"/>
      <c r="D535" s="89"/>
      <c r="E535" s="82"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25">
      <c r="A536" s="83"/>
      <c r="D536" s="89"/>
      <c r="E536" s="82"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25">
      <c r="A537" s="83"/>
      <c r="D537" s="89"/>
      <c r="E537" s="82"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25">
      <c r="A538" s="83"/>
      <c r="D538" s="89"/>
      <c r="E538" s="82"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25">
      <c r="A539" s="83"/>
      <c r="D539" s="89"/>
      <c r="E539" s="82"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25">
      <c r="A540" s="83"/>
      <c r="D540" s="89"/>
      <c r="E540" s="82"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25">
      <c r="A541" s="83"/>
      <c r="D541" s="89"/>
      <c r="E541" s="82"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25">
      <c r="A542" s="83"/>
      <c r="D542" s="89"/>
      <c r="E542" s="82"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25">
      <c r="A543" s="83"/>
      <c r="D543" s="89"/>
      <c r="E543" s="82"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25">
      <c r="A544" s="83"/>
      <c r="D544" s="89"/>
      <c r="E544" s="82"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25">
      <c r="A545" s="83"/>
      <c r="D545" s="89"/>
      <c r="E545" s="82"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25">
      <c r="A546" s="83"/>
      <c r="D546" s="89"/>
      <c r="E546" s="82"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25">
      <c r="A547" s="83"/>
      <c r="D547" s="89"/>
      <c r="E547" s="82"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25">
      <c r="A548" s="83"/>
      <c r="D548" s="89"/>
      <c r="E548" s="82"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25">
      <c r="A549" s="83"/>
      <c r="D549" s="89"/>
      <c r="E549" s="82"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25">
      <c r="A550" s="83"/>
      <c r="D550" s="89"/>
      <c r="E550" s="82"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25">
      <c r="A551" s="83"/>
      <c r="D551" s="89"/>
      <c r="E551" s="82"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25">
      <c r="A552" s="83"/>
      <c r="D552" s="89"/>
      <c r="E552" s="82"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25">
      <c r="A553" s="83"/>
      <c r="D553" s="89"/>
      <c r="E553" s="82"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25">
      <c r="A554" s="83"/>
      <c r="D554" s="89"/>
      <c r="E554" s="82"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25">
      <c r="A555" s="83"/>
      <c r="D555" s="89"/>
      <c r="E555" s="82"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25">
      <c r="A556" s="83"/>
      <c r="D556" s="89"/>
      <c r="E556" s="82"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25">
      <c r="A557" s="83"/>
      <c r="D557" s="89"/>
      <c r="E557" s="82"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25">
      <c r="A558" s="83"/>
      <c r="D558" s="89"/>
      <c r="E558" s="82"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25">
      <c r="A559" s="83"/>
      <c r="D559" s="89"/>
      <c r="E559" s="82"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25">
      <c r="A560" s="83"/>
      <c r="D560" s="89"/>
      <c r="E560" s="82"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25">
      <c r="A561" s="83"/>
      <c r="D561" s="89"/>
      <c r="E561" s="82"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25">
      <c r="A562" s="83"/>
      <c r="D562" s="89"/>
      <c r="E562" s="82"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25">
      <c r="A563" s="83"/>
      <c r="D563" s="89"/>
      <c r="E563" s="82"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25">
      <c r="A564" s="83"/>
      <c r="D564" s="89"/>
      <c r="E564" s="82"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25">
      <c r="A565" s="83"/>
      <c r="D565" s="89"/>
      <c r="E565" s="82"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25">
      <c r="A566" s="83"/>
      <c r="D566" s="89"/>
      <c r="E566" s="82"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25">
      <c r="A567" s="83"/>
      <c r="D567" s="89"/>
      <c r="E567" s="82"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25">
      <c r="A568" s="83"/>
      <c r="D568" s="89"/>
      <c r="E568" s="82"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25">
      <c r="A569" s="83"/>
      <c r="D569" s="89"/>
      <c r="E569" s="82"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25">
      <c r="A570" s="83"/>
      <c r="D570" s="89"/>
      <c r="E570" s="82"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25">
      <c r="A571" s="83"/>
      <c r="D571" s="89"/>
      <c r="E571" s="82"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25">
      <c r="A572" s="83"/>
      <c r="D572" s="89"/>
      <c r="E572" s="82"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25">
      <c r="A573" s="83"/>
      <c r="D573" s="89"/>
      <c r="E573" s="82"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25">
      <c r="A574" s="83"/>
      <c r="D574" s="89"/>
      <c r="E574" s="82"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25">
      <c r="A575" s="83"/>
      <c r="D575" s="89"/>
      <c r="E575" s="82"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25">
      <c r="A576" s="83"/>
      <c r="D576" s="89"/>
      <c r="E576" s="82"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25">
      <c r="A577" s="83"/>
      <c r="D577" s="89"/>
      <c r="E577" s="82"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25">
      <c r="A578" s="83"/>
      <c r="D578" s="89"/>
      <c r="E578" s="82"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25">
      <c r="A579" s="83"/>
      <c r="D579" s="89"/>
      <c r="E579" s="82"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25">
      <c r="A580" s="83"/>
      <c r="D580" s="89"/>
      <c r="E580" s="82"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25">
      <c r="A581" s="83"/>
      <c r="D581" s="89"/>
      <c r="E581" s="82"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25">
      <c r="A582" s="83"/>
      <c r="D582" s="89"/>
      <c r="E582" s="82"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3"/>
      <c r="D583" s="89"/>
      <c r="E583" s="82"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3"/>
      <c r="D584" s="89"/>
      <c r="E584" s="82"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3"/>
      <c r="D585" s="89"/>
      <c r="E585" s="82"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3"/>
      <c r="D586" s="89"/>
      <c r="E586" s="82"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3"/>
      <c r="D587" s="89"/>
      <c r="E587" s="82"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3"/>
      <c r="D588" s="89"/>
      <c r="E588" s="82"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3"/>
      <c r="D589" s="89"/>
      <c r="E589" s="82"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3"/>
      <c r="D590" s="89"/>
      <c r="E590" s="82"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3"/>
      <c r="D591" s="89"/>
      <c r="E591" s="82"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3"/>
      <c r="D592" s="89"/>
      <c r="E592" s="82"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3"/>
      <c r="D593" s="89"/>
      <c r="E593" s="82"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3"/>
      <c r="D594" s="89"/>
      <c r="E594" s="82"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3"/>
      <c r="D595" s="89"/>
      <c r="E595" s="82"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3"/>
      <c r="D596" s="89"/>
      <c r="E596" s="82"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3"/>
      <c r="D597" s="89"/>
      <c r="E597" s="82"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3"/>
      <c r="D598" s="89"/>
      <c r="E598" s="82"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3"/>
      <c r="D599" s="89"/>
      <c r="E599" s="82"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3"/>
      <c r="D600" s="89"/>
      <c r="E600" s="82"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3"/>
      <c r="D601" s="89"/>
      <c r="E601" s="82"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3"/>
      <c r="D602" s="89"/>
      <c r="E602" s="82"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3"/>
      <c r="D603" s="89"/>
      <c r="E603" s="82"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3"/>
      <c r="D604" s="89"/>
      <c r="E604" s="82"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3"/>
      <c r="D605" s="89"/>
      <c r="E605" s="82"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3"/>
      <c r="D606" s="89"/>
      <c r="E606" s="82"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3"/>
      <c r="D607" s="89"/>
      <c r="E607" s="82"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3"/>
      <c r="D608" s="89"/>
      <c r="E608" s="82"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3"/>
      <c r="D609" s="89"/>
      <c r="E609" s="82"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3"/>
      <c r="D610" s="89"/>
      <c r="E610" s="82"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3"/>
      <c r="D611" s="89"/>
      <c r="E611" s="82"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3"/>
      <c r="D612" s="89"/>
      <c r="E612" s="82"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3"/>
      <c r="D613" s="89"/>
      <c r="E613" s="82"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3"/>
      <c r="D614" s="89"/>
      <c r="E614" s="82"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3"/>
      <c r="D615" s="89"/>
      <c r="E615" s="82"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3"/>
      <c r="D616" s="89"/>
      <c r="E616" s="82"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3"/>
      <c r="D617" s="89"/>
      <c r="E617" s="82"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3"/>
      <c r="D618" s="89"/>
      <c r="E618" s="82"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3"/>
      <c r="D619" s="89"/>
      <c r="E619" s="82"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3"/>
      <c r="D620" s="89"/>
      <c r="E620" s="82"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3"/>
      <c r="D621" s="89"/>
      <c r="E621" s="82"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3"/>
      <c r="D622" s="89"/>
      <c r="E622" s="82"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3"/>
      <c r="D623" s="89"/>
      <c r="E623" s="82"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3"/>
      <c r="D624" s="89"/>
      <c r="E624" s="82"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3"/>
      <c r="D625" s="89"/>
      <c r="E625" s="82"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3"/>
      <c r="D626" s="89"/>
      <c r="E626" s="82"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3"/>
      <c r="D627" s="89"/>
      <c r="E627" s="82"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3"/>
      <c r="D628" s="89"/>
      <c r="E628" s="82"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3"/>
      <c r="D629" s="89"/>
      <c r="E629" s="82"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3"/>
      <c r="D630" s="89"/>
      <c r="E630" s="82"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3"/>
      <c r="D631" s="89"/>
      <c r="E631" s="82"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3"/>
      <c r="D632" s="89"/>
      <c r="E632" s="82"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3"/>
      <c r="D633" s="89"/>
      <c r="E633" s="82"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3"/>
      <c r="D634" s="89"/>
      <c r="E634" s="82"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3"/>
      <c r="D635" s="89"/>
      <c r="E635" s="82"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3"/>
      <c r="D636" s="89"/>
      <c r="E636" s="82"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3"/>
      <c r="D637" s="89"/>
      <c r="E637" s="82"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3"/>
      <c r="D638" s="89"/>
      <c r="E638" s="82"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3"/>
      <c r="D639" s="89"/>
      <c r="E639" s="82"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3"/>
      <c r="D640" s="89"/>
      <c r="E640" s="82"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3"/>
      <c r="D641" s="89"/>
      <c r="E641" s="82"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3"/>
      <c r="D642" s="89"/>
      <c r="E642" s="82"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3"/>
      <c r="D643" s="89"/>
      <c r="E643" s="82"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3"/>
      <c r="D644" s="89"/>
      <c r="E644" s="82"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3"/>
      <c r="D645" s="89"/>
      <c r="E645" s="82"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3"/>
      <c r="D646" s="89"/>
      <c r="E646" s="82"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3"/>
      <c r="D647" s="89"/>
      <c r="E647" s="82"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3"/>
      <c r="D648" s="89"/>
      <c r="E648" s="82"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3"/>
      <c r="D649" s="89"/>
      <c r="E649" s="82"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3"/>
      <c r="D650" s="89"/>
      <c r="E650" s="82"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3"/>
      <c r="D651" s="89"/>
      <c r="E651" s="82"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3"/>
      <c r="D652" s="89"/>
      <c r="E652" s="82"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3"/>
      <c r="D653" s="89"/>
      <c r="E653" s="82"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3"/>
      <c r="D654" s="89"/>
      <c r="E654" s="82"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3"/>
      <c r="D655" s="89"/>
      <c r="E655" s="82"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3"/>
      <c r="D656" s="89"/>
      <c r="E656" s="82"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3"/>
      <c r="D657" s="89"/>
      <c r="E657" s="82"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3"/>
      <c r="D658" s="89"/>
      <c r="E658" s="82"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3"/>
      <c r="D659" s="89"/>
      <c r="E659" s="82"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3"/>
      <c r="D660" s="89"/>
      <c r="E660" s="82"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3"/>
      <c r="D661" s="89"/>
      <c r="E661" s="82"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3"/>
      <c r="D662" s="89"/>
      <c r="E662" s="82"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3"/>
      <c r="D663" s="89"/>
      <c r="E663" s="82"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3"/>
      <c r="D664" s="89"/>
      <c r="E664" s="82"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3"/>
      <c r="D665" s="89"/>
      <c r="E665" s="82"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3"/>
      <c r="D666" s="89"/>
      <c r="E666" s="82"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3"/>
      <c r="D667" s="89"/>
      <c r="E667" s="82"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3"/>
      <c r="D668" s="89"/>
      <c r="E668" s="82"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3"/>
      <c r="D669" s="89"/>
      <c r="E669" s="82"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3"/>
      <c r="D670" s="89"/>
      <c r="E670" s="82"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3"/>
      <c r="D671" s="89"/>
      <c r="E671" s="82"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3"/>
      <c r="D672" s="89"/>
      <c r="E672" s="82"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3"/>
      <c r="D673" s="89"/>
      <c r="E673" s="82"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3"/>
      <c r="D674" s="89"/>
      <c r="E674" s="82"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3"/>
      <c r="D675" s="89"/>
      <c r="E675" s="82"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3"/>
      <c r="D676" s="89"/>
      <c r="E676" s="82"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3"/>
      <c r="D677" s="89"/>
      <c r="E677" s="82"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3"/>
      <c r="D678" s="89"/>
      <c r="E678" s="82"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3"/>
      <c r="D679" s="89"/>
      <c r="E679" s="82"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3"/>
      <c r="D680" s="89"/>
      <c r="E680" s="82"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3"/>
      <c r="D681" s="89"/>
      <c r="E681" s="82"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3"/>
      <c r="D682" s="89"/>
      <c r="E682" s="82"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3"/>
      <c r="D683" s="89"/>
      <c r="E683" s="82"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3"/>
      <c r="D684" s="89"/>
      <c r="E684" s="82"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3"/>
      <c r="D685" s="89"/>
      <c r="E685" s="82"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3"/>
      <c r="D686" s="89"/>
      <c r="E686" s="82"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3"/>
      <c r="D687" s="89"/>
      <c r="E687" s="82"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3"/>
      <c r="D688" s="89"/>
      <c r="E688" s="82"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3"/>
      <c r="D689" s="89"/>
      <c r="E689" s="82"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3"/>
      <c r="D690" s="89"/>
      <c r="E690" s="82"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3"/>
      <c r="D691" s="89"/>
      <c r="E691" s="82"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3"/>
      <c r="D692" s="89"/>
      <c r="E692" s="82"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3"/>
      <c r="D693" s="89"/>
      <c r="E693" s="82"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3"/>
      <c r="D694" s="89"/>
      <c r="E694" s="82"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3"/>
      <c r="D695" s="89"/>
      <c r="E695" s="82"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3"/>
      <c r="D696" s="89"/>
      <c r="E696" s="82"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3"/>
      <c r="D697" s="89"/>
      <c r="E697" s="82"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3"/>
      <c r="D698" s="89"/>
      <c r="E698" s="82"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3"/>
      <c r="D699" s="89"/>
      <c r="E699" s="82"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3"/>
      <c r="D700" s="89"/>
      <c r="E700" s="82"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3"/>
      <c r="D701" s="89"/>
      <c r="E701" s="82"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3"/>
      <c r="D702" s="89"/>
      <c r="E702" s="82"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3"/>
      <c r="D703" s="89"/>
      <c r="E703" s="82"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3"/>
      <c r="D704" s="89"/>
      <c r="E704" s="82"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3"/>
      <c r="D705" s="89"/>
      <c r="E705" s="82"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3"/>
      <c r="D706" s="89"/>
      <c r="E706" s="82"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3"/>
      <c r="D707" s="89"/>
      <c r="E707" s="82"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3"/>
      <c r="D708" s="89"/>
      <c r="E708" s="82"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3"/>
      <c r="D709" s="89"/>
      <c r="E709" s="82"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3"/>
      <c r="D710" s="89"/>
      <c r="E710" s="82"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3"/>
      <c r="D711" s="89"/>
      <c r="E711" s="82"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3"/>
      <c r="D712" s="89"/>
      <c r="E712" s="82"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3"/>
      <c r="D713" s="89"/>
      <c r="E713" s="82"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3"/>
      <c r="D714" s="89"/>
      <c r="E714" s="82"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3"/>
      <c r="D715" s="89"/>
      <c r="E715" s="82"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3"/>
      <c r="D716" s="89"/>
      <c r="E716" s="82"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3"/>
      <c r="D717" s="89"/>
      <c r="E717" s="82"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3"/>
      <c r="D718" s="89"/>
      <c r="E718" s="82"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3"/>
      <c r="D719" s="89"/>
      <c r="E719" s="82"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3"/>
      <c r="D720" s="89"/>
      <c r="E720" s="82"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3"/>
      <c r="D721" s="89"/>
      <c r="E721" s="82"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3"/>
      <c r="D722" s="89"/>
      <c r="E722" s="82"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3"/>
      <c r="D723" s="89"/>
      <c r="E723" s="82"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3"/>
      <c r="D724" s="89"/>
      <c r="E724" s="82"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3"/>
      <c r="D725" s="89"/>
      <c r="E725" s="82"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3"/>
      <c r="D726" s="89"/>
      <c r="E726" s="82"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3"/>
      <c r="D727" s="89"/>
      <c r="E727" s="82"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3"/>
      <c r="D728" s="89"/>
      <c r="E728" s="82"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3"/>
      <c r="D729" s="89"/>
      <c r="E729" s="82"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3"/>
      <c r="D730" s="89"/>
      <c r="E730" s="82"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3"/>
      <c r="D731" s="89"/>
      <c r="E731" s="82"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3"/>
      <c r="D732" s="89"/>
      <c r="E732" s="82"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3"/>
      <c r="D733" s="89"/>
      <c r="E733" s="82"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3"/>
      <c r="D734" s="89"/>
      <c r="E734" s="82"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3"/>
      <c r="D735" s="89"/>
      <c r="E735" s="82"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3"/>
      <c r="D736" s="89"/>
      <c r="E736" s="82"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3"/>
      <c r="D737" s="89"/>
      <c r="E737" s="82"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3"/>
      <c r="D738" s="89"/>
      <c r="E738" s="82"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3"/>
      <c r="D739" s="89"/>
      <c r="E739" s="82"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3"/>
      <c r="D740" s="89"/>
      <c r="E740" s="82"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3"/>
      <c r="D741" s="89"/>
      <c r="E741" s="82"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3"/>
      <c r="D742" s="89"/>
      <c r="E742" s="82"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3"/>
      <c r="D743" s="89"/>
      <c r="E743" s="82"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3"/>
      <c r="D744" s="89"/>
      <c r="E744" s="82"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3"/>
      <c r="D745" s="89"/>
      <c r="E745" s="82"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3"/>
      <c r="D746" s="89"/>
      <c r="E746" s="82"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3"/>
      <c r="D747" s="89"/>
      <c r="E747" s="82"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3"/>
      <c r="D748" s="89"/>
      <c r="E748" s="82"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3"/>
      <c r="D749" s="89"/>
      <c r="E749" s="82"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3"/>
      <c r="D750" s="89"/>
      <c r="E750" s="82"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3"/>
      <c r="D751" s="89"/>
      <c r="E751" s="82"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3"/>
      <c r="D752" s="89"/>
      <c r="E752" s="82"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3"/>
      <c r="D753" s="89"/>
      <c r="E753" s="82"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3"/>
      <c r="D754" s="89"/>
      <c r="E754" s="82"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3"/>
      <c r="D755" s="89"/>
      <c r="E755" s="82"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3"/>
      <c r="D756" s="89"/>
      <c r="E756" s="82"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3"/>
      <c r="D757" s="89"/>
      <c r="E757" s="82"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3"/>
      <c r="D758" s="89"/>
      <c r="E758" s="82"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3"/>
      <c r="D759" s="89"/>
      <c r="E759" s="82"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3"/>
      <c r="D760" s="89"/>
      <c r="E760" s="82"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3"/>
      <c r="D761" s="89"/>
      <c r="E761" s="82"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3"/>
      <c r="D762" s="89"/>
      <c r="E762" s="82"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3"/>
      <c r="D763" s="89"/>
      <c r="E763" s="82"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3"/>
      <c r="D764" s="89"/>
      <c r="E764" s="82"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3"/>
      <c r="D765" s="89"/>
      <c r="E765" s="82"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3"/>
      <c r="D766" s="89"/>
      <c r="E766" s="82"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3"/>
      <c r="D767" s="89"/>
      <c r="E767" s="82"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3"/>
      <c r="D768" s="89"/>
      <c r="E768" s="82"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3"/>
      <c r="D769" s="89"/>
      <c r="E769" s="82"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3"/>
      <c r="D770" s="89"/>
      <c r="E770" s="82"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3"/>
      <c r="D771" s="89"/>
      <c r="E771" s="82"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3"/>
      <c r="D772" s="89"/>
      <c r="E772" s="82"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3"/>
      <c r="D773" s="89"/>
      <c r="E773" s="82"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3"/>
      <c r="D774" s="89"/>
      <c r="E774" s="82"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3"/>
      <c r="D775" s="89"/>
      <c r="E775" s="82"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3"/>
      <c r="D776" s="89"/>
      <c r="E776" s="82"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3"/>
      <c r="D777" s="89"/>
      <c r="E777" s="82"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3"/>
      <c r="D778" s="89"/>
      <c r="E778" s="82"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3"/>
      <c r="D779" s="89"/>
      <c r="E779" s="82"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3"/>
      <c r="D780" s="89"/>
      <c r="E780" s="82"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3"/>
      <c r="D781" s="89"/>
      <c r="E781" s="82"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3"/>
      <c r="D782" s="89"/>
      <c r="E782" s="82"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3"/>
      <c r="D783" s="89"/>
      <c r="E783" s="82"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3"/>
      <c r="D784" s="89"/>
      <c r="E784" s="82"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3"/>
      <c r="D785" s="89"/>
      <c r="E785" s="82"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3"/>
      <c r="D786" s="89"/>
      <c r="E786" s="82"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3"/>
      <c r="D787" s="89"/>
      <c r="E787" s="82"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3"/>
      <c r="D788" s="89"/>
      <c r="E788" s="82"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3"/>
      <c r="D789" s="89"/>
      <c r="E789" s="82"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3"/>
      <c r="D790" s="89"/>
      <c r="E790" s="82"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3"/>
      <c r="D791" s="89"/>
      <c r="E791" s="82"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3"/>
      <c r="D792" s="89"/>
      <c r="E792" s="82"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3"/>
      <c r="D793" s="89"/>
      <c r="E793" s="82"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3"/>
      <c r="D794" s="89"/>
      <c r="E794" s="82"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3"/>
      <c r="D795" s="89"/>
      <c r="E795" s="82"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3"/>
      <c r="D796" s="89"/>
      <c r="E796" s="82"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3"/>
      <c r="D797" s="89"/>
      <c r="E797" s="82"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3"/>
      <c r="D798" s="89"/>
      <c r="E798" s="82"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3"/>
      <c r="D799" s="89"/>
      <c r="E799" s="82"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3"/>
      <c r="D800" s="89"/>
      <c r="E800" s="82"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3"/>
      <c r="D801" s="89"/>
      <c r="E801" s="82"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3"/>
      <c r="D802" s="89"/>
      <c r="E802" s="82"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3"/>
      <c r="D803" s="89"/>
      <c r="E803" s="82"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3"/>
      <c r="D804" s="89"/>
      <c r="E804" s="82"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3"/>
      <c r="D805" s="89"/>
      <c r="E805" s="82"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3"/>
      <c r="D806" s="89"/>
      <c r="E806" s="82"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3"/>
      <c r="D807" s="89"/>
      <c r="E807" s="82"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3"/>
      <c r="D808" s="89"/>
      <c r="E808" s="82"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3"/>
      <c r="D809" s="89"/>
      <c r="E809" s="82"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3"/>
      <c r="D810" s="89"/>
      <c r="E810" s="82"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3"/>
      <c r="D811" s="89"/>
      <c r="E811" s="82"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3"/>
      <c r="D812" s="89"/>
      <c r="E812" s="82"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3"/>
      <c r="D813" s="89"/>
      <c r="E813" s="82"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3"/>
      <c r="D814" s="89"/>
      <c r="E814" s="82"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3"/>
      <c r="D815" s="89"/>
      <c r="E815" s="82"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3"/>
      <c r="D816" s="89"/>
      <c r="E816" s="82"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3"/>
      <c r="D817" s="89"/>
      <c r="E817" s="82"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3"/>
      <c r="D818" s="89"/>
      <c r="E818" s="82"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3"/>
      <c r="D819" s="89"/>
      <c r="E819" s="82"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3"/>
      <c r="D820" s="89"/>
      <c r="E820" s="82"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3"/>
      <c r="D821" s="89"/>
      <c r="E821" s="82"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3"/>
      <c r="D822" s="89"/>
      <c r="E822" s="82"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3"/>
      <c r="D823" s="89"/>
      <c r="E823" s="82"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3"/>
      <c r="D824" s="89"/>
      <c r="E824" s="82"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3"/>
      <c r="D825" s="89"/>
      <c r="E825" s="82"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3"/>
      <c r="D826" s="89"/>
      <c r="E826" s="82"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3"/>
      <c r="D827" s="89"/>
      <c r="E827" s="82"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3"/>
      <c r="D828" s="89"/>
      <c r="E828" s="82"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3"/>
      <c r="D829" s="89"/>
      <c r="E829" s="82"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3"/>
      <c r="D830" s="89"/>
      <c r="E830" s="82"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3"/>
      <c r="D831" s="89"/>
      <c r="E831" s="82"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3"/>
      <c r="D832" s="89"/>
      <c r="E832" s="82"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3"/>
      <c r="D833" s="89"/>
      <c r="E833" s="82"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3"/>
      <c r="D834" s="89"/>
      <c r="E834" s="82"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3"/>
      <c r="D835" s="89"/>
      <c r="E835" s="82"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3"/>
      <c r="D836" s="89"/>
      <c r="E836" s="82"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3"/>
      <c r="D837" s="89"/>
      <c r="E837" s="82"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3"/>
      <c r="D838" s="89"/>
      <c r="E838" s="82"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3"/>
      <c r="D839" s="89"/>
      <c r="E839" s="82"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3"/>
      <c r="D840" s="89"/>
      <c r="E840" s="82"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3"/>
      <c r="D841" s="89"/>
      <c r="E841" s="82"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3"/>
      <c r="D842" s="89"/>
      <c r="E842" s="82"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3"/>
      <c r="D843" s="89"/>
      <c r="E843" s="82"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3"/>
      <c r="D844" s="89"/>
      <c r="E844" s="82"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3"/>
      <c r="D845" s="89"/>
      <c r="E845" s="82"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3"/>
      <c r="D846" s="89"/>
      <c r="E846" s="82"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3"/>
      <c r="D847" s="89"/>
      <c r="E847" s="82"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3"/>
      <c r="D848" s="89"/>
      <c r="E848" s="82"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3"/>
      <c r="D849" s="89"/>
      <c r="E849" s="82"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3"/>
      <c r="D850" s="89"/>
      <c r="E850" s="82"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3"/>
      <c r="D851" s="89"/>
      <c r="E851" s="82"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3"/>
      <c r="D852" s="89"/>
      <c r="E852" s="82"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3"/>
      <c r="D853" s="89"/>
      <c r="E853" s="82"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3"/>
      <c r="D854" s="89"/>
      <c r="E854" s="82"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3"/>
      <c r="D855" s="89"/>
      <c r="E855" s="82"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3"/>
      <c r="D856" s="89"/>
      <c r="E856" s="82"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3"/>
      <c r="D857" s="89"/>
      <c r="E857" s="82"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3"/>
      <c r="D858" s="89"/>
      <c r="E858" s="82"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3"/>
      <c r="D859" s="89"/>
      <c r="E859" s="82"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3"/>
      <c r="D860" s="89"/>
      <c r="E860" s="82"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3"/>
      <c r="D861" s="89"/>
      <c r="E861" s="82"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3"/>
      <c r="D862" s="89"/>
      <c r="E862" s="82"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3"/>
      <c r="D863" s="89"/>
      <c r="E863" s="82"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3"/>
      <c r="D864" s="89"/>
      <c r="E864" s="82"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3"/>
      <c r="D865" s="89"/>
      <c r="E865" s="82"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3"/>
      <c r="D866" s="89"/>
      <c r="E866" s="82"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3"/>
      <c r="D867" s="89"/>
      <c r="E867" s="82"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3"/>
      <c r="D868" s="89"/>
      <c r="E868" s="82"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3"/>
      <c r="D869" s="89"/>
      <c r="E869" s="82"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3"/>
      <c r="D870" s="89"/>
      <c r="E870" s="82"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3"/>
      <c r="D871" s="89"/>
      <c r="E871" s="82"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3"/>
      <c r="D872" s="89"/>
      <c r="E872" s="82"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3"/>
      <c r="D873" s="89"/>
      <c r="E873" s="82"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3"/>
      <c r="D874" s="89"/>
      <c r="E874" s="82"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3"/>
      <c r="D875" s="89"/>
      <c r="E875" s="82"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3"/>
      <c r="D876" s="89"/>
      <c r="E876" s="82"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3"/>
      <c r="D877" s="89"/>
      <c r="E877" s="82"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3"/>
      <c r="D878" s="89"/>
      <c r="E878" s="82"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3"/>
      <c r="D879" s="89"/>
      <c r="E879" s="82"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3"/>
      <c r="D880" s="89"/>
      <c r="E880" s="82"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3"/>
      <c r="D881" s="89"/>
      <c r="E881" s="82"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3"/>
      <c r="D882" s="89"/>
      <c r="E882" s="82"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3"/>
      <c r="D883" s="89"/>
      <c r="E883" s="82"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3"/>
      <c r="D884" s="89"/>
      <c r="E884" s="82"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3"/>
      <c r="D885" s="89"/>
      <c r="E885" s="82"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3"/>
      <c r="D886" s="89"/>
      <c r="E886" s="82"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3"/>
      <c r="D887" s="89"/>
      <c r="E887" s="82"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3"/>
      <c r="D888" s="89"/>
      <c r="E888" s="82"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3"/>
      <c r="D889" s="89"/>
      <c r="E889" s="82"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3"/>
      <c r="D890" s="89"/>
      <c r="E890" s="82"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3"/>
      <c r="D891" s="89"/>
      <c r="E891" s="82"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3"/>
      <c r="D892" s="89"/>
      <c r="E892" s="82"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3"/>
      <c r="D893" s="89"/>
      <c r="E893" s="82"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3"/>
      <c r="D894" s="89"/>
      <c r="E894" s="82"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3"/>
      <c r="D895" s="89"/>
      <c r="E895" s="82"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3"/>
      <c r="D896" s="89"/>
      <c r="E896" s="82"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3"/>
      <c r="D897" s="89"/>
      <c r="E897" s="82"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3"/>
      <c r="D898" s="89"/>
      <c r="E898" s="82"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3"/>
      <c r="D899" s="89"/>
      <c r="E899" s="82"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3"/>
      <c r="D900" s="89"/>
      <c r="E900" s="82"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3"/>
      <c r="D901" s="89"/>
      <c r="E901" s="82"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3"/>
      <c r="D902" s="89"/>
      <c r="E902" s="82"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3"/>
      <c r="D903" s="89"/>
      <c r="E903" s="82"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3"/>
      <c r="D904" s="89"/>
      <c r="E904" s="82"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3"/>
      <c r="D905" s="89"/>
      <c r="E905" s="82"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3"/>
      <c r="D906" s="89"/>
      <c r="E906" s="82"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3"/>
      <c r="D907" s="89"/>
      <c r="E907" s="82"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3"/>
      <c r="D908" s="89"/>
      <c r="E908" s="82"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3"/>
      <c r="D909" s="89"/>
      <c r="E909" s="82"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3"/>
      <c r="D910" s="89"/>
      <c r="E910" s="82"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3"/>
      <c r="D911" s="89"/>
      <c r="E911" s="82"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3"/>
      <c r="D912" s="89"/>
      <c r="E912" s="82"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3"/>
      <c r="D913" s="89"/>
      <c r="E913" s="82"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3"/>
      <c r="D914" s="89"/>
      <c r="E914" s="82"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3"/>
      <c r="D915" s="89"/>
      <c r="E915" s="82"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3"/>
      <c r="D916" s="89"/>
      <c r="E916" s="82"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3"/>
      <c r="D917" s="89"/>
      <c r="E917" s="82"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3"/>
      <c r="D918" s="89"/>
      <c r="E918" s="82"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3"/>
      <c r="D919" s="89"/>
      <c r="E919" s="82"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3"/>
      <c r="D920" s="89"/>
      <c r="E920" s="82"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3"/>
      <c r="D921" s="89"/>
      <c r="E921" s="82"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3"/>
      <c r="D922" s="89"/>
      <c r="E922" s="82"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3"/>
      <c r="D923" s="89"/>
      <c r="E923" s="82"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3"/>
      <c r="D924" s="89"/>
      <c r="E924" s="82"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3"/>
      <c r="D925" s="89"/>
      <c r="E925" s="82"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3"/>
      <c r="D926" s="89"/>
      <c r="E926" s="82"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3"/>
      <c r="D927" s="89"/>
      <c r="E927" s="82"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3"/>
      <c r="D928" s="89"/>
      <c r="E928" s="82"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3"/>
      <c r="D929" s="89"/>
      <c r="E929" s="82"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3"/>
      <c r="D930" s="89"/>
      <c r="E930" s="82"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3"/>
      <c r="D931" s="89"/>
      <c r="E931" s="82"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3"/>
      <c r="D932" s="89"/>
      <c r="E932" s="82"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3"/>
      <c r="D933" s="89"/>
      <c r="E933" s="82"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3"/>
      <c r="D934" s="89"/>
      <c r="E934" s="82"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3"/>
      <c r="D935" s="89"/>
      <c r="E935" s="82"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3"/>
      <c r="D936" s="89"/>
      <c r="E936" s="82"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3"/>
      <c r="D937" s="89"/>
      <c r="E937" s="82"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3"/>
      <c r="D938" s="89"/>
      <c r="E938" s="82"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3"/>
      <c r="D939" s="89"/>
      <c r="E939" s="82"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3"/>
      <c r="D940" s="89"/>
      <c r="E940" s="82"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3"/>
      <c r="D941" s="89"/>
      <c r="E941" s="82"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3"/>
      <c r="D942" s="89"/>
      <c r="E942" s="82"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3"/>
      <c r="D943" s="89"/>
      <c r="E943" s="82"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3"/>
      <c r="D944" s="89"/>
      <c r="E944" s="82"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3"/>
      <c r="D945" s="89"/>
      <c r="E945" s="82"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3"/>
      <c r="D946" s="89"/>
      <c r="E946" s="82"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3"/>
      <c r="D947" s="89"/>
      <c r="E947" s="82"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3"/>
      <c r="D948" s="89"/>
      <c r="E948" s="82"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3"/>
      <c r="D949" s="89"/>
      <c r="E949" s="82"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3"/>
      <c r="D950" s="89"/>
      <c r="E950" s="82"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3"/>
      <c r="D951" s="89"/>
      <c r="E951" s="82"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3"/>
      <c r="D952" s="89"/>
      <c r="E952" s="82"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3"/>
      <c r="D953" s="89"/>
      <c r="E953" s="82"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3"/>
      <c r="D954" s="89"/>
      <c r="E954" s="82"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3"/>
      <c r="D955" s="89"/>
      <c r="E955" s="82"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3"/>
      <c r="D956" s="89"/>
      <c r="E956" s="82"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3"/>
      <c r="D957" s="89"/>
      <c r="E957" s="82"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3"/>
      <c r="D958" s="89"/>
      <c r="E958" s="82"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3"/>
      <c r="D959" s="89"/>
      <c r="E959" s="82"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3"/>
      <c r="D960" s="89"/>
      <c r="E960" s="82"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3"/>
      <c r="D961" s="89"/>
      <c r="E961" s="82"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3"/>
      <c r="D962" s="89"/>
      <c r="E962" s="82"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3"/>
      <c r="D963" s="89"/>
      <c r="E963" s="82"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3"/>
      <c r="D964" s="89"/>
      <c r="E964" s="82"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3"/>
      <c r="D965" s="89"/>
      <c r="E965" s="82"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3"/>
      <c r="D966" s="89"/>
      <c r="E966" s="82"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3"/>
      <c r="D967" s="89"/>
      <c r="E967" s="82"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3"/>
      <c r="D968" s="89"/>
      <c r="E968" s="82"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3"/>
      <c r="D969" s="89"/>
      <c r="E969" s="82"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3"/>
      <c r="D970" s="89"/>
      <c r="E970" s="82"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3"/>
      <c r="D971" s="89"/>
      <c r="E971" s="82"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3"/>
      <c r="D972" s="89"/>
      <c r="E972" s="82"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3"/>
      <c r="D973" s="89"/>
      <c r="E973" s="82"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3"/>
      <c r="D974" s="89"/>
      <c r="E974" s="82"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3"/>
      <c r="D975" s="89"/>
      <c r="E975" s="82"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3"/>
      <c r="D976" s="89"/>
      <c r="E976" s="82"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3"/>
      <c r="D977" s="89"/>
      <c r="E977" s="82"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3"/>
      <c r="D978" s="89"/>
      <c r="E978" s="82"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3"/>
      <c r="D979" s="89"/>
      <c r="E979" s="82"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3"/>
      <c r="D980" s="89"/>
      <c r="E980" s="82"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3"/>
      <c r="D981" s="89"/>
      <c r="E981" s="82"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3"/>
      <c r="D982" s="89"/>
      <c r="E982" s="82"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3"/>
      <c r="D983" s="89"/>
      <c r="E983" s="82"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3"/>
      <c r="D984" s="89"/>
      <c r="E984" s="82"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3"/>
      <c r="D985" s="89"/>
      <c r="E985" s="82"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3"/>
      <c r="D986" s="89"/>
      <c r="E986" s="82"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3"/>
      <c r="D987" s="89"/>
      <c r="E987" s="82"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3"/>
      <c r="D988" s="89"/>
      <c r="E988" s="82"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3"/>
      <c r="D989" s="89"/>
      <c r="E989" s="82"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3"/>
      <c r="D990" s="89"/>
      <c r="E990" s="82"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3"/>
      <c r="D991" s="89"/>
      <c r="E991" s="82"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3"/>
      <c r="D992" s="89"/>
      <c r="E992" s="82"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3"/>
      <c r="D993" s="89"/>
      <c r="E993" s="82"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3"/>
      <c r="D994" s="89"/>
      <c r="E994" s="82"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3"/>
      <c r="D995" s="89"/>
      <c r="E995" s="82"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3"/>
      <c r="D996" s="89"/>
      <c r="E996" s="82"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3"/>
      <c r="D997" s="89"/>
      <c r="E997" s="82"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3"/>
      <c r="D998" s="89"/>
      <c r="E998" s="82"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3"/>
      <c r="D999" s="89"/>
      <c r="E999" s="82"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3"/>
      <c r="D1000" s="89"/>
      <c r="E1000" s="82"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3"/>
      <c r="D1001" s="89"/>
      <c r="E1001" s="82"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3"/>
      <c r="D1002" s="89"/>
      <c r="E1002" s="82"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3"/>
      <c r="D1003" s="89"/>
      <c r="E1003" s="82"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3"/>
      <c r="D1004" s="89"/>
      <c r="E1004" s="82"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3"/>
      <c r="D1005" s="89"/>
      <c r="E1005" s="82"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3"/>
      <c r="D1006" s="89"/>
      <c r="E1006" s="82"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3"/>
      <c r="D1007" s="89"/>
      <c r="E1007" s="82"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3"/>
      <c r="D1008" s="89"/>
      <c r="E1008" s="82"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3"/>
      <c r="D1009" s="89"/>
      <c r="E1009" s="82"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3"/>
      <c r="D1010" s="89"/>
      <c r="E1010" s="82"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3"/>
      <c r="D1011" s="89"/>
      <c r="E1011" s="82"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3"/>
      <c r="D1012" s="89"/>
      <c r="E1012" s="82"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3"/>
      <c r="D1013" s="89"/>
      <c r="E1013" s="82"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3"/>
      <c r="D1014" s="89"/>
      <c r="E1014" s="82"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3"/>
      <c r="D1015" s="89"/>
      <c r="E1015" s="82"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3"/>
      <c r="D1016" s="89"/>
      <c r="E1016" s="82"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3"/>
      <c r="D1017" s="89"/>
      <c r="E1017" s="82"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3"/>
      <c r="D1018" s="89"/>
      <c r="E1018" s="82"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3"/>
      <c r="D1019" s="89"/>
      <c r="E1019" s="82"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3"/>
      <c r="D1020" s="89"/>
      <c r="E1020" s="82"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3"/>
      <c r="D1021" s="89"/>
      <c r="E1021" s="82"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3"/>
      <c r="D1022" s="89"/>
      <c r="E1022" s="82"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3"/>
      <c r="D1023" s="89"/>
      <c r="E1023" s="82"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3"/>
      <c r="D1024" s="89"/>
      <c r="E1024" s="82"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3"/>
      <c r="D1025" s="89"/>
      <c r="E1025" s="82"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3"/>
      <c r="D1026" s="89"/>
      <c r="E1026" s="82"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3"/>
      <c r="D1027" s="89"/>
      <c r="E1027" s="82"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3"/>
      <c r="D1028" s="89"/>
      <c r="E1028" s="82"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3"/>
      <c r="D1029" s="89"/>
      <c r="E1029" s="82"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3"/>
      <c r="D1030" s="89"/>
      <c r="E1030" s="82"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3"/>
      <c r="D1031" s="89"/>
      <c r="E1031" s="82"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3"/>
      <c r="D1032" s="89"/>
      <c r="E1032" s="82"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3"/>
      <c r="D1033" s="89"/>
      <c r="E1033" s="82"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3"/>
      <c r="D1034" s="89"/>
      <c r="E1034" s="82"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3"/>
      <c r="D1035" s="89"/>
      <c r="E1035" s="82"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3"/>
      <c r="D1036" s="89"/>
      <c r="E1036" s="82"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3"/>
      <c r="D1037" s="89"/>
      <c r="E1037" s="82"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3"/>
      <c r="D1038" s="89"/>
      <c r="E1038" s="82"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3"/>
      <c r="D1039" s="89"/>
      <c r="E1039" s="82"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3"/>
      <c r="D1040" s="89"/>
      <c r="E1040" s="82"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3"/>
      <c r="D1041" s="89"/>
      <c r="E1041" s="82"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3"/>
      <c r="D1042" s="89"/>
      <c r="E1042" s="82"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3"/>
      <c r="D1043" s="89"/>
      <c r="E1043" s="82"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3"/>
      <c r="D1044" s="89"/>
      <c r="E1044" s="82"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3"/>
      <c r="D1045" s="89"/>
      <c r="E1045" s="82"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3"/>
      <c r="D1046" s="89"/>
      <c r="E1046" s="82"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3"/>
      <c r="D1047" s="89"/>
      <c r="E1047" s="82"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3"/>
      <c r="D1048" s="89"/>
      <c r="E1048" s="82"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3"/>
      <c r="D1049" s="89"/>
      <c r="E1049" s="82"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3"/>
      <c r="D1050" s="89"/>
      <c r="E1050" s="82"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3"/>
      <c r="D1051" s="89"/>
      <c r="E1051" s="82"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3"/>
      <c r="D1052" s="89"/>
      <c r="E1052" s="82"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3"/>
      <c r="D1053" s="89"/>
      <c r="E1053" s="82"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3"/>
      <c r="D1054" s="89"/>
      <c r="E1054" s="82"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3"/>
      <c r="D1055" s="89"/>
      <c r="E1055" s="82"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3"/>
      <c r="D1056" s="89"/>
      <c r="E1056" s="82"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3"/>
      <c r="D1057" s="89"/>
      <c r="E1057" s="82"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3"/>
      <c r="D1058" s="89"/>
      <c r="E1058" s="82"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3"/>
      <c r="D1059" s="89"/>
      <c r="E1059" s="82"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3"/>
      <c r="D1060" s="89"/>
      <c r="E1060" s="82"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3"/>
      <c r="D1061" s="89"/>
      <c r="E1061" s="82"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3"/>
      <c r="D1062" s="89"/>
      <c r="E1062" s="82"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3"/>
      <c r="D1063" s="89"/>
      <c r="E1063" s="82"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3"/>
      <c r="D1064" s="89"/>
      <c r="E1064" s="82"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3"/>
      <c r="D1065" s="89"/>
      <c r="E1065" s="82"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3"/>
      <c r="D1066" s="89"/>
      <c r="E1066" s="82"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3"/>
      <c r="D1067" s="89"/>
      <c r="E1067" s="82"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3"/>
      <c r="D1068" s="89"/>
      <c r="E1068" s="82"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3"/>
      <c r="D1069" s="89"/>
      <c r="E1069" s="82"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3"/>
      <c r="D1070" s="89"/>
      <c r="E1070" s="82"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3"/>
      <c r="D1071" s="89"/>
      <c r="E1071" s="82"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3"/>
      <c r="D1072" s="89"/>
      <c r="E1072" s="82"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3"/>
      <c r="D1073" s="89"/>
      <c r="E1073" s="82"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3"/>
      <c r="D1074" s="89"/>
      <c r="E1074" s="82"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3"/>
      <c r="D1075" s="89"/>
      <c r="E1075" s="82"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3"/>
      <c r="D1076" s="89"/>
      <c r="E1076" s="82"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3"/>
      <c r="D1077" s="89"/>
      <c r="E1077" s="82"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3"/>
      <c r="D1078" s="89"/>
      <c r="E1078" s="82"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3"/>
      <c r="D1079" s="89"/>
      <c r="E1079" s="82"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3"/>
      <c r="D1080" s="89"/>
      <c r="E1080" s="82"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3"/>
      <c r="D1081" s="89"/>
      <c r="E1081" s="82"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3"/>
      <c r="D1082" s="89"/>
      <c r="E1082" s="82"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3"/>
      <c r="D1083" s="89"/>
      <c r="E1083" s="82"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3"/>
      <c r="D1084" s="89"/>
      <c r="E1084" s="82"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3"/>
      <c r="D1085" s="89"/>
      <c r="E1085" s="82"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3"/>
      <c r="D1086" s="89"/>
      <c r="E1086" s="82"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3"/>
      <c r="D1087" s="89"/>
      <c r="E1087" s="82"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3"/>
      <c r="D1088" s="89"/>
      <c r="E1088" s="82"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3"/>
      <c r="D1089" s="89"/>
      <c r="E1089" s="82"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3"/>
      <c r="D1090" s="89"/>
      <c r="E1090" s="82"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3"/>
      <c r="D1091" s="89"/>
      <c r="E1091" s="82"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3"/>
      <c r="D1092" s="89"/>
      <c r="E1092" s="82"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3"/>
      <c r="D1093" s="89"/>
      <c r="E1093" s="82"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3"/>
      <c r="D1094" s="89"/>
      <c r="E1094" s="82"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3"/>
      <c r="D1095" s="89"/>
      <c r="E1095" s="82"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3"/>
      <c r="D1096" s="89"/>
      <c r="E1096" s="82"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3"/>
      <c r="D1097" s="89"/>
      <c r="E1097" s="82"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3"/>
      <c r="D1098" s="89"/>
      <c r="E1098" s="82"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3"/>
      <c r="D1099" s="89"/>
      <c r="E1099" s="82"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3"/>
      <c r="D1100" s="89"/>
      <c r="E1100" s="82"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3"/>
      <c r="D1101" s="89"/>
      <c r="E1101" s="82"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3"/>
      <c r="D1102" s="89"/>
      <c r="E1102" s="82"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3"/>
      <c r="D1103" s="89"/>
      <c r="E1103" s="82"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3"/>
      <c r="D1104" s="89"/>
      <c r="E1104" s="82"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3"/>
      <c r="D1105" s="89"/>
      <c r="E1105" s="82"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3"/>
      <c r="D1106" s="89"/>
      <c r="E1106" s="82"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3"/>
      <c r="D1107" s="89"/>
      <c r="E1107" s="82"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3"/>
      <c r="D1108" s="89"/>
      <c r="E1108" s="82"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3"/>
      <c r="D1109" s="89"/>
      <c r="E1109" s="82"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3"/>
      <c r="D1110" s="89"/>
      <c r="E1110" s="82"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3"/>
      <c r="D1111" s="89"/>
      <c r="E1111" s="82"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3"/>
      <c r="D1112" s="89"/>
      <c r="E1112" s="82"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3"/>
      <c r="D1113" s="89"/>
      <c r="E1113" s="82"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3"/>
      <c r="D1114" s="89"/>
      <c r="E1114" s="82"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3"/>
      <c r="D1115" s="89"/>
      <c r="E1115" s="82"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3"/>
      <c r="D1116" s="89"/>
      <c r="E1116" s="82"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3"/>
      <c r="D1117" s="89"/>
      <c r="E1117" s="82"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3"/>
      <c r="D1118" s="89"/>
      <c r="E1118" s="82"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3"/>
      <c r="D1119" s="89"/>
      <c r="E1119" s="82"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3"/>
      <c r="D1120" s="89"/>
      <c r="E1120" s="82"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3"/>
      <c r="D1121" s="89"/>
      <c r="E1121" s="82"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3"/>
      <c r="D1122" s="89"/>
      <c r="E1122" s="82"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3"/>
      <c r="D1123" s="89"/>
      <c r="E1123" s="82"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3"/>
      <c r="D1124" s="89"/>
      <c r="E1124" s="82"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3"/>
      <c r="D1125" s="89"/>
      <c r="E1125" s="82"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3"/>
      <c r="D1126" s="89"/>
      <c r="E1126" s="82"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3"/>
      <c r="D1127" s="89"/>
      <c r="E1127" s="82"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3"/>
      <c r="D1128" s="89"/>
      <c r="E1128" s="82"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3"/>
      <c r="D1129" s="89"/>
      <c r="E1129" s="82"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3"/>
      <c r="D1130" s="89"/>
      <c r="E1130" s="82"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3"/>
      <c r="D1131" s="89"/>
      <c r="E1131" s="82"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3"/>
      <c r="D1132" s="89"/>
      <c r="E1132" s="82"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3"/>
      <c r="D1133" s="89"/>
      <c r="E1133" s="82"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3"/>
      <c r="D1134" s="89"/>
      <c r="E1134" s="82"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3"/>
      <c r="D1135" s="89"/>
      <c r="E1135" s="82"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3"/>
      <c r="D1136" s="89"/>
      <c r="E1136" s="82"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3"/>
      <c r="D1137" s="89"/>
      <c r="E1137" s="82"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3"/>
      <c r="D1138" s="89"/>
      <c r="E1138" s="82"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3"/>
      <c r="D1139" s="89"/>
      <c r="E1139" s="82"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3"/>
      <c r="D1140" s="89"/>
      <c r="E1140" s="82"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3"/>
      <c r="D1141" s="89"/>
      <c r="E1141" s="82"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3"/>
      <c r="D1142" s="89"/>
      <c r="E1142" s="82"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3"/>
      <c r="D1143" s="89"/>
      <c r="E1143" s="82"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3"/>
      <c r="D1144" s="89"/>
      <c r="E1144" s="82"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3"/>
      <c r="D1145" s="89"/>
      <c r="E1145" s="82"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3"/>
      <c r="D1146" s="89"/>
      <c r="E1146" s="82"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3"/>
      <c r="D1147" s="89"/>
      <c r="E1147" s="82"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3"/>
      <c r="D1148" s="89"/>
      <c r="E1148" s="82"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3"/>
      <c r="D1149" s="89"/>
      <c r="E1149" s="82"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3"/>
      <c r="D1150" s="89"/>
      <c r="E1150" s="82"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3"/>
      <c r="D1151" s="89"/>
      <c r="E1151" s="82"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3"/>
      <c r="D1152" s="89"/>
      <c r="E1152" s="82"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3"/>
      <c r="D1153" s="89"/>
      <c r="E1153" s="82"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3"/>
      <c r="D1154" s="89"/>
      <c r="E1154" s="82"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3"/>
      <c r="D1155" s="89"/>
      <c r="E1155" s="82"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3"/>
      <c r="D1156" s="89"/>
      <c r="E1156" s="82"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3"/>
      <c r="D1157" s="89"/>
      <c r="E1157" s="82"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3"/>
      <c r="D1158" s="89"/>
      <c r="E1158" s="82"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3"/>
      <c r="D1159" s="89"/>
      <c r="E1159" s="82"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3"/>
      <c r="D1160" s="89"/>
      <c r="E1160" s="82"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3"/>
      <c r="D1161" s="89"/>
      <c r="E1161" s="82"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3"/>
      <c r="D1162" s="89"/>
      <c r="E1162" s="82"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3"/>
      <c r="D1163" s="89"/>
      <c r="E1163" s="82"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3"/>
      <c r="D1164" s="89"/>
      <c r="E1164" s="82"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3"/>
      <c r="D1165" s="89"/>
      <c r="E1165" s="82"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3"/>
      <c r="D1166" s="89"/>
      <c r="E1166" s="82"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3"/>
      <c r="D1167" s="89"/>
      <c r="E1167" s="82"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3"/>
      <c r="D1168" s="89"/>
      <c r="E1168" s="82"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3"/>
      <c r="D1169" s="89"/>
      <c r="E1169" s="82"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3"/>
      <c r="D1170" s="89"/>
      <c r="E1170" s="82"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3"/>
      <c r="D1171" s="89"/>
      <c r="E1171" s="82"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3"/>
      <c r="D1172" s="89"/>
      <c r="E1172" s="82"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3"/>
      <c r="D1173" s="89"/>
      <c r="E1173" s="82"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3"/>
      <c r="D1174" s="89"/>
      <c r="E1174" s="82"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3"/>
      <c r="D1175" s="89"/>
      <c r="E1175" s="82"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3"/>
      <c r="D1176" s="89"/>
      <c r="E1176" s="82"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3"/>
      <c r="D1177" s="89"/>
      <c r="E1177" s="82"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3"/>
      <c r="D1178" s="89"/>
      <c r="E1178" s="82"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3"/>
      <c r="D1179" s="89"/>
      <c r="E1179" s="82"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3"/>
      <c r="D1180" s="89"/>
      <c r="E1180" s="82"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3"/>
      <c r="D1181" s="89"/>
      <c r="E1181" s="82"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3"/>
      <c r="D1182" s="89"/>
      <c r="E1182" s="82"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3"/>
      <c r="D1183" s="89"/>
      <c r="E1183" s="82"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3"/>
      <c r="D1184" s="89"/>
      <c r="E1184" s="82"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3"/>
      <c r="D1185" s="89"/>
      <c r="E1185" s="82"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3"/>
      <c r="D1186" s="89"/>
      <c r="E1186" s="82"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3"/>
      <c r="D1187" s="89"/>
      <c r="E1187" s="82"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3"/>
      <c r="D1188" s="89"/>
      <c r="E1188" s="82"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3"/>
      <c r="D1189" s="89"/>
      <c r="E1189" s="82"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3"/>
      <c r="D1190" s="89"/>
      <c r="E1190" s="82"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3"/>
      <c r="D1191" s="89"/>
      <c r="E1191" s="82"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3"/>
      <c r="D1192" s="89"/>
      <c r="E1192" s="82"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3"/>
      <c r="D1193" s="89"/>
      <c r="E1193" s="82"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3"/>
      <c r="D1194" s="89"/>
      <c r="E1194" s="82"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3"/>
      <c r="D1195" s="89"/>
      <c r="E1195" s="82"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3"/>
      <c r="D1196" s="89"/>
      <c r="E1196" s="82"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3"/>
      <c r="D1197" s="89"/>
      <c r="E1197" s="82"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3"/>
      <c r="D1198" s="89"/>
      <c r="E1198" s="82"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3"/>
      <c r="D1199" s="89"/>
      <c r="E1199" s="82"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3"/>
      <c r="D1200" s="89"/>
      <c r="E1200" s="82"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3"/>
      <c r="D1201" s="89"/>
      <c r="E1201" s="82"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3"/>
      <c r="D1202" s="89"/>
      <c r="E1202" s="82"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3"/>
      <c r="D1203" s="89"/>
      <c r="E1203" s="82"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3"/>
      <c r="D1204" s="89"/>
      <c r="E1204" s="82"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3"/>
      <c r="D1205" s="89"/>
      <c r="E1205" s="82"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3"/>
      <c r="D1206" s="89"/>
      <c r="E1206" s="82"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3"/>
      <c r="D1207" s="89"/>
      <c r="E1207" s="82"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3"/>
      <c r="D1208" s="89"/>
      <c r="E1208" s="82"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3"/>
      <c r="D1209" s="89"/>
      <c r="E1209" s="82"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3"/>
      <c r="D1210" s="89"/>
      <c r="E1210" s="82"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3"/>
      <c r="D1211" s="89"/>
      <c r="E1211" s="82"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3"/>
      <c r="D1212" s="89"/>
      <c r="E1212" s="82"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3"/>
      <c r="D1213" s="89"/>
      <c r="E1213" s="82"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3"/>
      <c r="D1214" s="89"/>
      <c r="E1214" s="82"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3"/>
      <c r="D1215" s="89"/>
      <c r="E1215" s="82"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3"/>
      <c r="D1216" s="89"/>
      <c r="E1216" s="82"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3"/>
      <c r="D1217" s="89"/>
      <c r="E1217" s="82"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3"/>
      <c r="D1218" s="89"/>
      <c r="E1218" s="82"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3"/>
      <c r="D1219" s="89"/>
      <c r="E1219" s="82"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3"/>
      <c r="D1220" s="89"/>
      <c r="E1220" s="82"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3"/>
      <c r="D1221" s="89"/>
      <c r="E1221" s="82"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3"/>
      <c r="D1222" s="89"/>
      <c r="E1222" s="82"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3"/>
      <c r="D1223" s="89"/>
      <c r="E1223" s="82"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3"/>
      <c r="D1224" s="89"/>
      <c r="E1224" s="82"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3"/>
      <c r="D1225" s="89"/>
      <c r="E1225" s="82"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3"/>
      <c r="D1226" s="89"/>
      <c r="E1226" s="82"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3"/>
      <c r="D1227" s="89"/>
      <c r="E1227" s="82"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3"/>
      <c r="D1228" s="89"/>
      <c r="E1228" s="82"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3"/>
      <c r="D1229" s="89"/>
      <c r="E1229" s="82"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3"/>
      <c r="D1230" s="89"/>
      <c r="E1230" s="82"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3"/>
      <c r="D1231" s="89"/>
      <c r="E1231" s="82"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3"/>
      <c r="D1232" s="89"/>
      <c r="E1232" s="82"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3"/>
      <c r="D1233" s="89"/>
      <c r="E1233" s="82"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3"/>
      <c r="D1234" s="89"/>
      <c r="E1234" s="82"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3"/>
      <c r="D1235" s="89"/>
      <c r="E1235" s="82"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3"/>
      <c r="D1236" s="89"/>
      <c r="E1236" s="82"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3"/>
      <c r="D1237" s="89"/>
      <c r="E1237" s="82"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3"/>
      <c r="D1238" s="89"/>
      <c r="E1238" s="82"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3"/>
      <c r="D1239" s="89"/>
      <c r="E1239" s="82"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3"/>
      <c r="D1240" s="89"/>
      <c r="E1240" s="82"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3"/>
      <c r="D1241" s="89"/>
      <c r="E1241" s="82"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3"/>
      <c r="D1242" s="89"/>
      <c r="E1242" s="82"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3"/>
      <c r="D1243" s="89"/>
      <c r="E1243" s="82"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3"/>
      <c r="D1244" s="89"/>
      <c r="E1244" s="82"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3"/>
      <c r="D1245" s="89"/>
      <c r="E1245" s="82"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3"/>
      <c r="D1246" s="89"/>
      <c r="E1246" s="82"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3"/>
      <c r="D1247" s="89"/>
      <c r="E1247" s="82"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3"/>
      <c r="D1248" s="89"/>
      <c r="E1248" s="82"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3"/>
      <c r="D1249" s="89"/>
      <c r="E1249" s="82"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3"/>
      <c r="D1250" s="89"/>
      <c r="E1250" s="82"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3"/>
      <c r="D1251" s="89"/>
      <c r="E1251" s="82"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3"/>
      <c r="D1252" s="89"/>
      <c r="E1252" s="82"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3"/>
      <c r="D1253" s="89"/>
      <c r="E1253" s="82"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3"/>
      <c r="D1254" s="89"/>
      <c r="E1254" s="82"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3"/>
      <c r="D1255" s="89"/>
      <c r="E1255" s="82"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3"/>
      <c r="D1256" s="89"/>
      <c r="E1256" s="82"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3"/>
      <c r="D1257" s="89"/>
      <c r="E1257" s="82"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3"/>
      <c r="D1258" s="89"/>
      <c r="E1258" s="82"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3"/>
      <c r="D1259" s="89"/>
      <c r="E1259" s="82"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3"/>
      <c r="D1260" s="89"/>
      <c r="E1260" s="82"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3"/>
      <c r="D1261" s="89"/>
      <c r="E1261" s="82"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3"/>
      <c r="D1262" s="89"/>
      <c r="E1262" s="82"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3"/>
      <c r="D1263" s="89"/>
      <c r="E1263" s="82"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3"/>
      <c r="D1264" s="89"/>
      <c r="E1264" s="82"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3"/>
      <c r="D1265" s="89"/>
      <c r="E1265" s="82"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3"/>
      <c r="D1266" s="89"/>
      <c r="E1266" s="82"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3"/>
      <c r="D1267" s="89"/>
      <c r="E1267" s="82"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3"/>
      <c r="D1268" s="89"/>
      <c r="E1268" s="82"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3"/>
      <c r="D1269" s="89"/>
      <c r="E1269" s="82"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3"/>
      <c r="D1270" s="89"/>
      <c r="E1270" s="82"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3"/>
      <c r="D1271" s="89"/>
      <c r="E1271" s="82"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3"/>
      <c r="D1272" s="89"/>
      <c r="E1272" s="82"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3"/>
      <c r="D1273" s="89"/>
      <c r="E1273" s="82"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3"/>
      <c r="D1274" s="89"/>
      <c r="E1274" s="82"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3"/>
      <c r="D1275" s="89"/>
      <c r="E1275" s="82"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3"/>
      <c r="D1276" s="89"/>
      <c r="E1276" s="82"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3"/>
      <c r="D1277" s="89"/>
      <c r="E1277" s="82"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3"/>
      <c r="D1278" s="89"/>
      <c r="E1278" s="82"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3"/>
      <c r="D1279" s="89"/>
      <c r="E1279" s="82"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3"/>
      <c r="D1280" s="89"/>
      <c r="E1280" s="82"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3"/>
      <c r="D1281" s="89"/>
      <c r="E1281" s="82"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3"/>
      <c r="D1282" s="89"/>
      <c r="E1282" s="82"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3"/>
      <c r="D1283" s="89"/>
      <c r="E1283" s="82"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3"/>
      <c r="D1284" s="89"/>
      <c r="E1284" s="82"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3"/>
      <c r="D1285" s="89"/>
      <c r="E1285" s="82"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3"/>
      <c r="D1286" s="89"/>
      <c r="E1286" s="82"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3"/>
      <c r="D1287" s="89"/>
      <c r="E1287" s="82"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3"/>
      <c r="D1288" s="89"/>
      <c r="E1288" s="82"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3"/>
      <c r="D1289" s="89"/>
      <c r="E1289" s="82"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3"/>
      <c r="D1290" s="89"/>
      <c r="E1290" s="82"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3"/>
      <c r="D1291" s="89"/>
      <c r="E1291" s="82"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3"/>
      <c r="D1292" s="89"/>
      <c r="E1292" s="82"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3"/>
      <c r="D1293" s="89"/>
      <c r="E1293" s="82"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3"/>
      <c r="D1294" s="89"/>
      <c r="E1294" s="82"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3"/>
      <c r="D1295" s="89"/>
      <c r="E1295" s="82"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3"/>
      <c r="D1296" s="89"/>
      <c r="E1296" s="82"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3"/>
      <c r="D1297" s="89"/>
      <c r="E1297" s="82"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3"/>
      <c r="D1298" s="89"/>
      <c r="E1298" s="82"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3"/>
      <c r="D1299" s="89"/>
      <c r="E1299" s="82"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3"/>
      <c r="D1300" s="89"/>
      <c r="E1300" s="82"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3"/>
      <c r="D1301" s="89"/>
      <c r="E1301" s="82"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3"/>
      <c r="D1302" s="89"/>
      <c r="E1302" s="82"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3"/>
      <c r="D1303" s="89"/>
      <c r="E1303" s="82"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3"/>
      <c r="D1304" s="89"/>
      <c r="E1304" s="82"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3"/>
      <c r="D1305" s="89"/>
      <c r="E1305" s="82"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3"/>
      <c r="D1306" s="89"/>
      <c r="E1306" s="82"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3"/>
      <c r="D1307" s="89"/>
      <c r="E1307" s="82"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3"/>
      <c r="D1308" s="89"/>
      <c r="E1308" s="82"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3"/>
      <c r="D1309" s="89"/>
      <c r="E1309" s="82"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3"/>
      <c r="D1310" s="89"/>
      <c r="E1310" s="82"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3"/>
      <c r="D1311" s="89"/>
      <c r="E1311" s="82"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3"/>
      <c r="D1312" s="89"/>
      <c r="E1312" s="82"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3"/>
      <c r="D1313" s="89"/>
      <c r="E1313" s="82"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3"/>
      <c r="D1314" s="89"/>
      <c r="E1314" s="82"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3"/>
      <c r="D1315" s="89"/>
      <c r="E1315" s="82"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3"/>
      <c r="D1316" s="89"/>
      <c r="E1316" s="82"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3"/>
      <c r="D1317" s="89"/>
      <c r="E1317" s="82"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3"/>
      <c r="D1318" s="89"/>
      <c r="E1318" s="82"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3"/>
      <c r="D1319" s="89"/>
      <c r="E1319" s="82"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3"/>
      <c r="D1320" s="89"/>
      <c r="E1320" s="82"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3"/>
      <c r="D1321" s="89"/>
      <c r="E1321" s="82"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3"/>
      <c r="D1322" s="89"/>
      <c r="E1322" s="82"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3"/>
      <c r="D1323" s="89"/>
      <c r="E1323" s="82"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3"/>
      <c r="D1324" s="89"/>
      <c r="E1324" s="82"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3"/>
      <c r="D1325" s="89"/>
      <c r="E1325" s="82"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3"/>
      <c r="D1326" s="89"/>
      <c r="E1326" s="82"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3"/>
      <c r="D1327" s="89"/>
      <c r="E1327" s="82"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3"/>
      <c r="D1328" s="89"/>
      <c r="E1328" s="82"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3"/>
      <c r="D1329" s="89"/>
      <c r="E1329" s="82"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3"/>
      <c r="D1330" s="89"/>
      <c r="E1330" s="82"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3"/>
      <c r="D1331" s="89"/>
      <c r="E1331" s="82"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3"/>
      <c r="D1332" s="89"/>
      <c r="E1332" s="82"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3"/>
      <c r="D1333" s="89"/>
      <c r="E1333" s="82"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3"/>
      <c r="D1334" s="89"/>
      <c r="E1334" s="82"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3"/>
      <c r="D1335" s="89"/>
      <c r="E1335" s="82"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3"/>
      <c r="D1336" s="89"/>
      <c r="E1336" s="82"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3"/>
      <c r="D1337" s="89"/>
      <c r="E1337" s="82"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3"/>
      <c r="D1338" s="89"/>
      <c r="E1338" s="82"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3"/>
      <c r="D1339" s="89"/>
      <c r="E1339" s="82"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3"/>
      <c r="D1340" s="89"/>
      <c r="E1340" s="82"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3"/>
      <c r="D1341" s="89"/>
      <c r="E1341" s="82"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3"/>
      <c r="D1342" s="89"/>
      <c r="E1342" s="82"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3"/>
      <c r="D1343" s="89"/>
      <c r="E1343" s="82"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3"/>
      <c r="D1344" s="89"/>
      <c r="E1344" s="82"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3"/>
      <c r="D1345" s="89"/>
      <c r="E1345" s="82"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3"/>
      <c r="D1346" s="89"/>
      <c r="E1346" s="82"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3"/>
      <c r="D1347" s="89"/>
      <c r="E1347" s="82"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3"/>
      <c r="D1348" s="89"/>
      <c r="E1348" s="82"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3"/>
      <c r="D1349" s="89"/>
      <c r="E1349" s="82"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3"/>
      <c r="D1350" s="89"/>
      <c r="E1350" s="82"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3"/>
      <c r="D1351" s="89"/>
      <c r="E1351" s="82"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3"/>
      <c r="D1352" s="89"/>
      <c r="E1352" s="82"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3"/>
      <c r="D1353" s="89"/>
      <c r="E1353" s="82"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3"/>
      <c r="D1354" s="89"/>
      <c r="E1354" s="82"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3"/>
      <c r="D1355" s="89"/>
      <c r="E1355" s="82"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3"/>
      <c r="D1356" s="89"/>
      <c r="E1356" s="82"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3"/>
      <c r="D1357" s="89"/>
      <c r="E1357" s="82"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3"/>
      <c r="D1358" s="89"/>
      <c r="E1358" s="82"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3"/>
      <c r="D1359" s="89"/>
      <c r="E1359" s="82"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3"/>
      <c r="D1360" s="89"/>
      <c r="E1360" s="82"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3"/>
      <c r="D1361" s="89"/>
      <c r="E1361" s="82"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3"/>
      <c r="D1362" s="89"/>
      <c r="E1362" s="82"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3"/>
      <c r="D1363" s="89"/>
      <c r="E1363" s="82"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3"/>
      <c r="D1364" s="89"/>
      <c r="E1364" s="82"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3"/>
      <c r="D1365" s="89"/>
      <c r="E1365" s="82"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3"/>
      <c r="D1366" s="89"/>
      <c r="E1366" s="82"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3"/>
      <c r="D1367" s="89"/>
      <c r="E1367" s="82"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3"/>
      <c r="D1368" s="89"/>
      <c r="E1368" s="82"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3"/>
      <c r="D1369" s="89"/>
      <c r="E1369" s="82"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3"/>
      <c r="D1370" s="89"/>
      <c r="E1370" s="82"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3"/>
      <c r="D1371" s="89"/>
      <c r="E1371" s="82"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3"/>
      <c r="D1372" s="89"/>
      <c r="E1372" s="82"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3"/>
      <c r="D1373" s="89"/>
      <c r="E1373" s="82"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3"/>
      <c r="D1374" s="89"/>
      <c r="E1374" s="82"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3"/>
      <c r="D1375" s="89"/>
      <c r="E1375" s="82"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3"/>
      <c r="D1376" s="89"/>
      <c r="E1376" s="82"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3"/>
      <c r="D1377" s="89"/>
      <c r="E1377" s="82"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3"/>
      <c r="D1378" s="89"/>
      <c r="E1378" s="82"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3"/>
      <c r="D1379" s="89"/>
      <c r="E1379" s="82"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3"/>
      <c r="D1380" s="89"/>
      <c r="E1380" s="82"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3"/>
      <c r="D1381" s="89"/>
      <c r="E1381" s="82"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3"/>
      <c r="D1382" s="89"/>
      <c r="E1382" s="82"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3"/>
      <c r="D1383" s="89"/>
      <c r="E1383" s="82"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3"/>
      <c r="D1384" s="89"/>
      <c r="E1384" s="82"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3"/>
      <c r="D1385" s="89"/>
      <c r="E1385" s="82"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3"/>
      <c r="D1386" s="89"/>
      <c r="E1386" s="82"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3"/>
      <c r="D1387" s="89"/>
      <c r="E1387" s="82"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3"/>
      <c r="D1388" s="89"/>
      <c r="E1388" s="82"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3"/>
      <c r="D1389" s="89"/>
      <c r="E1389" s="82"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3"/>
      <c r="D1390" s="89"/>
      <c r="E1390" s="82"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3"/>
      <c r="D1391" s="89"/>
      <c r="E1391" s="82"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3"/>
      <c r="D1392" s="89"/>
      <c r="E1392" s="82"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3"/>
      <c r="D1393" s="89"/>
      <c r="E1393" s="82"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3"/>
      <c r="D1394" s="89"/>
      <c r="E1394" s="82"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3"/>
      <c r="D1395" s="89"/>
      <c r="E1395" s="82"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3"/>
      <c r="D1396" s="89"/>
      <c r="E1396" s="82"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3"/>
      <c r="D1397" s="89"/>
      <c r="E1397" s="82"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3"/>
      <c r="D1398" s="89"/>
      <c r="E1398" s="82"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3"/>
      <c r="D1399" s="89"/>
      <c r="E1399" s="82"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3"/>
      <c r="D1400" s="89"/>
      <c r="E1400" s="82"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3"/>
      <c r="D1401" s="89"/>
      <c r="E1401" s="82"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3"/>
      <c r="D1402" s="89"/>
      <c r="E1402" s="82"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3"/>
      <c r="D1403" s="89"/>
      <c r="E1403" s="82"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3"/>
      <c r="D1404" s="89"/>
      <c r="E1404" s="82"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3"/>
      <c r="D1405" s="89"/>
      <c r="E1405" s="82"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3"/>
      <c r="D1406" s="89"/>
      <c r="E1406" s="82"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3"/>
      <c r="D1407" s="89"/>
      <c r="E1407" s="82"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3"/>
      <c r="D1408" s="89"/>
      <c r="E1408" s="82"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3"/>
      <c r="D1409" s="89"/>
      <c r="E1409" s="82"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3"/>
      <c r="D1410" s="89"/>
      <c r="E1410" s="82"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3"/>
      <c r="D1411" s="89"/>
      <c r="E1411" s="82"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3"/>
      <c r="D1412" s="89"/>
      <c r="E1412" s="82"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3"/>
      <c r="D1413" s="89"/>
      <c r="E1413" s="82"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3"/>
      <c r="D1414" s="89"/>
      <c r="E1414" s="82"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3"/>
      <c r="D1415" s="89"/>
      <c r="E1415" s="82"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3"/>
      <c r="D1416" s="89"/>
      <c r="E1416" s="82"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3"/>
      <c r="D1417" s="89"/>
      <c r="E1417" s="82"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3"/>
      <c r="D1418" s="89"/>
      <c r="E1418" s="82"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3"/>
      <c r="D1419" s="89"/>
      <c r="E1419" s="82"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3"/>
      <c r="D1420" s="89"/>
      <c r="E1420" s="82"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3"/>
      <c r="D1421" s="89"/>
      <c r="E1421" s="82"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3"/>
      <c r="D1422" s="89"/>
      <c r="E1422" s="82"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3"/>
      <c r="D1423" s="89"/>
      <c r="E1423" s="82"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3"/>
      <c r="D1424" s="89"/>
      <c r="E1424" s="82"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3"/>
      <c r="D1425" s="89"/>
      <c r="E1425" s="82"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3"/>
      <c r="D1426" s="89"/>
      <c r="E1426" s="82"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3"/>
      <c r="D1427" s="89"/>
      <c r="E1427" s="82"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3"/>
      <c r="D1428" s="89"/>
      <c r="E1428" s="82"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3"/>
      <c r="D1429" s="89"/>
      <c r="E1429" s="82"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3"/>
      <c r="D1430" s="89"/>
      <c r="E1430" s="82"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3"/>
      <c r="D1431" s="89"/>
      <c r="E1431" s="82"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3"/>
      <c r="D1432" s="89"/>
      <c r="E1432" s="82"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3"/>
      <c r="D1433" s="89"/>
      <c r="E1433" s="82"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3"/>
      <c r="D1434" s="89"/>
      <c r="E1434" s="82"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3"/>
      <c r="D1435" s="89"/>
      <c r="E1435" s="82"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3"/>
      <c r="D1436" s="89"/>
      <c r="E1436" s="82"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3"/>
      <c r="D1437" s="89"/>
      <c r="E1437" s="82"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3"/>
      <c r="D1438" s="89"/>
      <c r="E1438" s="82"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3"/>
      <c r="D1439" s="89"/>
      <c r="E1439" s="82"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3"/>
      <c r="D1440" s="89"/>
      <c r="E1440" s="82"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3"/>
      <c r="D1441" s="89"/>
      <c r="E1441" s="82"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3"/>
      <c r="D1442" s="89"/>
      <c r="E1442" s="82"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3"/>
      <c r="D1443" s="89"/>
      <c r="E1443" s="82"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3"/>
      <c r="D1444" s="89"/>
      <c r="E1444" s="82"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3"/>
      <c r="D1445" s="89"/>
      <c r="E1445" s="82"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3"/>
      <c r="D1446" s="89"/>
      <c r="E1446" s="82"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3"/>
      <c r="D1447" s="89"/>
      <c r="E1447" s="82"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3"/>
      <c r="D1448" s="89"/>
      <c r="E1448" s="82"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3"/>
      <c r="D1449" s="89"/>
      <c r="E1449" s="82"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3"/>
      <c r="D1450" s="89"/>
      <c r="E1450" s="82"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3"/>
      <c r="D1451" s="89"/>
      <c r="E1451" s="82"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3"/>
      <c r="D1452" s="89"/>
      <c r="E1452" s="82"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3"/>
      <c r="D1453" s="89"/>
      <c r="E1453" s="82"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3"/>
      <c r="D1454" s="89"/>
      <c r="E1454" s="82"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3"/>
      <c r="D1455" s="89"/>
      <c r="E1455" s="82"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3"/>
      <c r="D1456" s="89"/>
      <c r="E1456" s="82"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3"/>
      <c r="D1457" s="89"/>
      <c r="E1457" s="82"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3"/>
      <c r="D1458" s="89"/>
      <c r="E1458" s="82"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3"/>
      <c r="D1459" s="89"/>
      <c r="E1459" s="82"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3"/>
      <c r="D1460" s="89"/>
      <c r="E1460" s="82"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3"/>
      <c r="D1461" s="89"/>
      <c r="E1461" s="82"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3"/>
      <c r="D1462" s="89"/>
      <c r="E1462" s="82"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3"/>
      <c r="D1463" s="89"/>
      <c r="E1463" s="82"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3"/>
      <c r="D1464" s="89"/>
      <c r="E1464" s="82"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3"/>
      <c r="D1465" s="89"/>
      <c r="E1465" s="82"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3"/>
      <c r="D1466" s="89"/>
      <c r="E1466" s="82"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3"/>
      <c r="D1467" s="89"/>
      <c r="E1467" s="82"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3"/>
      <c r="D1468" s="89"/>
      <c r="E1468" s="82"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3"/>
      <c r="D1469" s="89"/>
      <c r="E1469" s="82"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3"/>
      <c r="D1470" s="89"/>
      <c r="E1470" s="82"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3"/>
      <c r="D1471" s="89"/>
      <c r="E1471" s="82"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3"/>
      <c r="D1472" s="89"/>
      <c r="E1472" s="82"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3"/>
      <c r="D1473" s="89"/>
      <c r="E1473" s="82"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3"/>
      <c r="D1474" s="89"/>
      <c r="E1474" s="82"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3"/>
      <c r="D1475" s="89"/>
      <c r="E1475" s="82"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3"/>
      <c r="D1476" s="89"/>
      <c r="E1476" s="82"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3"/>
      <c r="D1477" s="89"/>
      <c r="E1477" s="82"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3"/>
      <c r="D1478" s="89"/>
      <c r="E1478" s="82"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3"/>
      <c r="D1479" s="89"/>
      <c r="E1479" s="82"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3"/>
      <c r="D1480" s="89"/>
      <c r="E1480" s="82"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3"/>
      <c r="D1481" s="89"/>
      <c r="E1481" s="82"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3"/>
      <c r="D1482" s="89"/>
      <c r="E1482" s="82"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3"/>
      <c r="D1483" s="89"/>
      <c r="E1483" s="82"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3"/>
      <c r="D1484" s="89"/>
      <c r="E1484" s="82"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3"/>
      <c r="D1485" s="89"/>
      <c r="E1485" s="82"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3"/>
      <c r="D1486" s="89"/>
      <c r="E1486" s="82"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3"/>
      <c r="D1487" s="89"/>
      <c r="E1487" s="82"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3"/>
      <c r="D1488" s="89"/>
      <c r="E1488" s="82"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3"/>
      <c r="D1489" s="89"/>
      <c r="E1489" s="82"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3"/>
      <c r="D1490" s="89"/>
      <c r="E1490" s="82"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3"/>
      <c r="D1491" s="89"/>
      <c r="E1491" s="82"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3"/>
      <c r="D1492" s="89"/>
      <c r="E1492" s="82"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3"/>
      <c r="D1493" s="89"/>
      <c r="E1493" s="82"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3"/>
      <c r="D1494" s="89"/>
      <c r="E1494" s="82"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3"/>
      <c r="D1495" s="89"/>
      <c r="E1495" s="82"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3"/>
      <c r="D1496" s="89"/>
      <c r="E1496" s="82"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3"/>
      <c r="D1497" s="89"/>
      <c r="E1497" s="82"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3"/>
      <c r="D1498" s="89"/>
      <c r="E1498" s="82"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3"/>
      <c r="D1499" s="89"/>
      <c r="E1499" s="82"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3"/>
      <c r="D1500" s="89"/>
      <c r="E1500" s="82"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3"/>
      <c r="D1501" s="89"/>
      <c r="E1501" s="82"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3"/>
      <c r="D1502" s="89"/>
      <c r="E1502" s="82"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3"/>
      <c r="D1503" s="89"/>
      <c r="E1503" s="82"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3"/>
      <c r="D1504" s="89"/>
      <c r="E1504" s="82"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3"/>
      <c r="D1505" s="89"/>
      <c r="E1505" s="82"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3"/>
      <c r="D1506" s="89"/>
      <c r="E1506" s="82"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3"/>
      <c r="D1507" s="89"/>
      <c r="E1507" s="82"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3"/>
      <c r="D1508" s="89"/>
      <c r="E1508" s="82"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3"/>
      <c r="D1509" s="89"/>
      <c r="E1509" s="82"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3"/>
      <c r="D1510" s="89"/>
      <c r="E1510" s="82"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3"/>
      <c r="D1511" s="89"/>
      <c r="E1511" s="82"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3"/>
      <c r="D1512" s="89"/>
      <c r="E1512" s="82"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3"/>
      <c r="D1513" s="89"/>
      <c r="E1513" s="82"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3"/>
      <c r="D1514" s="89"/>
      <c r="E1514" s="82"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3"/>
      <c r="D1515" s="89"/>
      <c r="E1515" s="82"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3"/>
      <c r="D1516" s="89"/>
      <c r="E1516" s="82"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3"/>
      <c r="D1517" s="89"/>
      <c r="E1517" s="82"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3"/>
      <c r="D1518" s="89"/>
      <c r="E1518" s="82"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3"/>
      <c r="D1519" s="89"/>
      <c r="E1519" s="82"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3"/>
      <c r="D1520" s="89"/>
      <c r="E1520" s="82"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3"/>
      <c r="D1521" s="89"/>
      <c r="E1521" s="82"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3"/>
      <c r="D1522" s="89"/>
      <c r="E1522" s="82"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3"/>
      <c r="D1523" s="89"/>
      <c r="E1523" s="82"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3"/>
      <c r="D1524" s="89"/>
      <c r="E1524" s="82"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3"/>
      <c r="D1525" s="89"/>
      <c r="E1525" s="82"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3"/>
      <c r="D1526" s="89"/>
      <c r="E1526" s="82"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3"/>
      <c r="D1527" s="89"/>
      <c r="E1527" s="82"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3"/>
      <c r="D1528" s="89"/>
      <c r="E1528" s="82"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3"/>
      <c r="D1529" s="89"/>
      <c r="E1529" s="82"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3"/>
      <c r="D1530" s="89"/>
      <c r="E1530" s="82"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3"/>
      <c r="D1531" s="89"/>
      <c r="E1531" s="82"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3"/>
      <c r="D1532" s="89"/>
      <c r="E1532" s="82"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3"/>
      <c r="D1533" s="89"/>
      <c r="E1533" s="82"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3"/>
      <c r="D1534" s="89"/>
      <c r="E1534" s="82"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3"/>
      <c r="D1535" s="89"/>
      <c r="E1535" s="82"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3"/>
      <c r="D1536" s="89"/>
      <c r="E1536" s="82"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3"/>
      <c r="D1537" s="89"/>
      <c r="E1537" s="82"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3"/>
      <c r="D1538" s="89"/>
      <c r="E1538" s="82"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3"/>
      <c r="D1539" s="89"/>
      <c r="E1539" s="82"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3"/>
      <c r="D1540" s="89"/>
      <c r="E1540" s="82"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3"/>
      <c r="D1541" s="89"/>
      <c r="E1541" s="82"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3"/>
      <c r="D1542" s="89"/>
      <c r="E1542" s="82"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3"/>
      <c r="D1543" s="89"/>
      <c r="E1543" s="82"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3"/>
      <c r="D1544" s="89"/>
      <c r="E1544" s="82"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3"/>
      <c r="D1545" s="89"/>
      <c r="E1545" s="82"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3"/>
      <c r="D1546" s="89"/>
      <c r="E1546" s="82"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3"/>
      <c r="D1547" s="89"/>
      <c r="E1547" s="82"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3"/>
      <c r="D1548" s="89"/>
      <c r="E1548" s="82"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3"/>
      <c r="D1549" s="89"/>
      <c r="E1549" s="82"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3"/>
      <c r="D1550" s="89"/>
      <c r="E1550" s="82"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3"/>
      <c r="D1551" s="89"/>
      <c r="E1551" s="82"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3"/>
      <c r="D1552" s="89"/>
      <c r="E1552" s="82"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3"/>
      <c r="D1553" s="89"/>
      <c r="E1553" s="82"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3"/>
      <c r="D1554" s="89"/>
      <c r="E1554" s="82"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3"/>
      <c r="D1555" s="89"/>
      <c r="E1555" s="82"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3"/>
      <c r="D1556" s="89"/>
      <c r="E1556" s="82"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3"/>
      <c r="D1557" s="89"/>
      <c r="E1557" s="82"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3"/>
      <c r="D1558" s="89"/>
      <c r="E1558" s="82"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3"/>
      <c r="D1559" s="89"/>
      <c r="E1559" s="82"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3"/>
      <c r="D1560" s="89"/>
      <c r="E1560" s="82"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3"/>
      <c r="D1561" s="89"/>
      <c r="E1561" s="82"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3"/>
      <c r="D1562" s="89"/>
      <c r="E1562" s="82"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3"/>
      <c r="D1563" s="89"/>
      <c r="E1563" s="82"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3"/>
      <c r="D1564" s="89"/>
      <c r="E1564" s="82"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3"/>
      <c r="D1565" s="89"/>
      <c r="E1565" s="82"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3"/>
      <c r="D1566" s="89"/>
      <c r="E1566" s="82"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3"/>
      <c r="D1567" s="89"/>
      <c r="E1567" s="82"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3"/>
      <c r="D1568" s="89"/>
      <c r="E1568" s="82"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3"/>
      <c r="D1569" s="89"/>
      <c r="E1569" s="82"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3"/>
      <c r="D1570" s="89"/>
      <c r="E1570" s="82"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3"/>
      <c r="D1571" s="89"/>
      <c r="E1571" s="82"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3"/>
      <c r="D1572" s="89"/>
      <c r="E1572" s="82"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3"/>
      <c r="D1573" s="89"/>
      <c r="E1573" s="82"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3"/>
      <c r="D1574" s="89"/>
      <c r="E1574" s="82"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3"/>
      <c r="D1575" s="89"/>
      <c r="E1575" s="82"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3"/>
      <c r="D1576" s="89"/>
      <c r="E1576" s="82"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3"/>
      <c r="D1577" s="89"/>
      <c r="E1577" s="82"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3"/>
      <c r="D1578" s="89"/>
      <c r="E1578" s="82"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3"/>
      <c r="D1579" s="89"/>
      <c r="E1579" s="82"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3"/>
      <c r="D1580" s="89"/>
      <c r="E1580" s="82"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3"/>
      <c r="D1581" s="89"/>
      <c r="E1581" s="82"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3"/>
      <c r="D1582" s="89"/>
      <c r="E1582" s="82"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3"/>
      <c r="D1583" s="89"/>
      <c r="E1583" s="82"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3"/>
      <c r="D1584" s="89"/>
      <c r="E1584" s="82"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3"/>
      <c r="D1585" s="89"/>
      <c r="E1585" s="82"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3"/>
      <c r="D1586" s="89"/>
      <c r="E1586" s="82"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3"/>
      <c r="D1587" s="89"/>
      <c r="E1587" s="82"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3"/>
      <c r="D1588" s="89"/>
      <c r="E1588" s="82"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3"/>
      <c r="D1589" s="89"/>
      <c r="E1589" s="82"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3"/>
      <c r="D1590" s="89"/>
      <c r="E1590" s="82"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3"/>
      <c r="D1591" s="89"/>
      <c r="E1591" s="82"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3"/>
      <c r="D1592" s="89"/>
      <c r="E1592" s="82"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3"/>
      <c r="D1593" s="89"/>
      <c r="E1593" s="82"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3"/>
      <c r="D1594" s="89"/>
      <c r="E1594" s="82"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3"/>
      <c r="D1595" s="89"/>
      <c r="E1595" s="82"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3"/>
      <c r="D1596" s="89"/>
      <c r="E1596" s="82"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3"/>
      <c r="D1597" s="89"/>
      <c r="E1597" s="82"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3"/>
      <c r="D1598" s="89"/>
      <c r="E1598" s="82"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3"/>
      <c r="D1599" s="89"/>
      <c r="E1599" s="82"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3"/>
      <c r="D1600" s="89"/>
      <c r="E1600" s="82"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3"/>
      <c r="D1601" s="89"/>
      <c r="E1601" s="82"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3"/>
      <c r="D1602" s="89"/>
      <c r="E1602" s="82"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3"/>
      <c r="D1603" s="89"/>
      <c r="E1603" s="82"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3"/>
      <c r="D1604" s="89"/>
      <c r="E1604" s="82"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3"/>
      <c r="D1605" s="89"/>
      <c r="E1605" s="82"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3"/>
      <c r="D1606" s="89"/>
      <c r="E1606" s="82"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3"/>
      <c r="D1607" s="89"/>
      <c r="E1607" s="82"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3"/>
      <c r="D1608" s="89"/>
      <c r="E1608" s="82"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3"/>
      <c r="D1609" s="89"/>
      <c r="E1609" s="82"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3"/>
      <c r="D1610" s="89"/>
      <c r="E1610" s="82"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3"/>
      <c r="D1611" s="89"/>
      <c r="E1611" s="82"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3"/>
      <c r="D1612" s="89"/>
      <c r="E1612" s="82"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3"/>
      <c r="D1613" s="89"/>
      <c r="E1613" s="82"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3"/>
      <c r="D1614" s="89"/>
      <c r="E1614" s="82"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3"/>
      <c r="D1615" s="89"/>
      <c r="E1615" s="82"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3"/>
      <c r="D1616" s="89"/>
      <c r="E1616" s="82"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3"/>
      <c r="D1617" s="89"/>
      <c r="E1617" s="82"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3"/>
      <c r="D1618" s="89"/>
      <c r="E1618" s="82"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3"/>
      <c r="D1619" s="89"/>
      <c r="E1619" s="82"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3"/>
      <c r="D1620" s="89"/>
      <c r="E1620" s="82"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3"/>
      <c r="D1621" s="89"/>
      <c r="E1621" s="82"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3"/>
      <c r="D1622" s="89"/>
      <c r="E1622" s="82"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3"/>
      <c r="D1623" s="89"/>
      <c r="E1623" s="82"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3"/>
      <c r="D1624" s="89"/>
      <c r="E1624" s="82"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3"/>
      <c r="D1625" s="89"/>
      <c r="E1625" s="82"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3"/>
      <c r="D1626" s="89"/>
      <c r="E1626" s="82"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3"/>
      <c r="D1627" s="89"/>
      <c r="E1627" s="82"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3"/>
      <c r="D1628" s="89"/>
      <c r="E1628" s="82"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3"/>
      <c r="D1629" s="89"/>
      <c r="E1629" s="82"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3"/>
      <c r="D1630" s="89"/>
      <c r="E1630" s="82"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3"/>
      <c r="D1631" s="89"/>
      <c r="E1631" s="82"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3"/>
      <c r="D1632" s="89"/>
      <c r="E1632" s="82"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3"/>
      <c r="D1633" s="89"/>
      <c r="E1633" s="82"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3"/>
      <c r="D1634" s="89"/>
      <c r="E1634" s="82"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3"/>
      <c r="D1635" s="89"/>
      <c r="E1635" s="82"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3"/>
      <c r="D1636" s="89"/>
      <c r="E1636" s="82"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3"/>
      <c r="D1637" s="89"/>
      <c r="E1637" s="82"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3"/>
      <c r="D1638" s="89"/>
      <c r="E1638" s="82"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3"/>
      <c r="D1639" s="89"/>
      <c r="E1639" s="82"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3"/>
      <c r="D1640" s="89"/>
      <c r="E1640" s="82"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3"/>
      <c r="D1641" s="89"/>
      <c r="E1641" s="82"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3"/>
      <c r="D1642" s="89"/>
      <c r="E1642" s="82"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3"/>
      <c r="D1643" s="89"/>
      <c r="E1643" s="82"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3"/>
      <c r="D1644" s="89"/>
      <c r="E1644" s="82"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3"/>
      <c r="D1645" s="89"/>
      <c r="E1645" s="82"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3"/>
      <c r="D1646" s="89"/>
      <c r="E1646" s="82"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3"/>
      <c r="D1647" s="89"/>
      <c r="E1647" s="82"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3"/>
      <c r="D1648" s="89"/>
      <c r="E1648" s="82"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3"/>
      <c r="D1649" s="89"/>
      <c r="E1649" s="82"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3"/>
      <c r="D1650" s="89"/>
      <c r="E1650" s="82"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3"/>
      <c r="D1651" s="89"/>
      <c r="E1651" s="82"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3"/>
      <c r="D1652" s="89"/>
      <c r="E1652" s="82"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3"/>
      <c r="D1653" s="89"/>
      <c r="E1653" s="82"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3"/>
      <c r="D1654" s="89"/>
      <c r="E1654" s="82"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3"/>
      <c r="D1655" s="89"/>
      <c r="E1655" s="82"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3"/>
      <c r="D1656" s="89"/>
      <c r="E1656" s="82"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3"/>
      <c r="D1657" s="89"/>
      <c r="E1657" s="82"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3"/>
      <c r="D1658" s="89"/>
      <c r="E1658" s="82"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3"/>
      <c r="D1659" s="89"/>
      <c r="E1659" s="82"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3"/>
      <c r="D1660" s="89"/>
      <c r="E1660" s="82"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3"/>
      <c r="D1661" s="89"/>
      <c r="E1661" s="82"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3"/>
      <c r="D1662" s="89"/>
      <c r="E1662" s="82"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3"/>
      <c r="D1663" s="89"/>
      <c r="E1663" s="82"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3"/>
      <c r="D1664" s="89"/>
      <c r="E1664" s="82"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3"/>
      <c r="D1665" s="89"/>
      <c r="E1665" s="82"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3"/>
      <c r="D1666" s="89"/>
      <c r="E1666" s="82"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3"/>
      <c r="D1667" s="89"/>
      <c r="E1667" s="82"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3"/>
      <c r="D1668" s="89"/>
      <c r="E1668" s="82"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3"/>
      <c r="D1669" s="89"/>
      <c r="E1669" s="82"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3"/>
      <c r="D1670" s="89"/>
      <c r="E1670" s="82"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3"/>
      <c r="D1671" s="89"/>
      <c r="E1671" s="82"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3"/>
      <c r="D1672" s="89"/>
      <c r="E1672" s="82"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3"/>
      <c r="D1673" s="89"/>
      <c r="E1673" s="82"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3"/>
      <c r="D1674" s="89"/>
      <c r="E1674" s="82"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3"/>
      <c r="D1675" s="89"/>
      <c r="E1675" s="82"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3"/>
      <c r="D1676" s="89"/>
      <c r="E1676" s="82"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3"/>
      <c r="D1677" s="89"/>
      <c r="E1677" s="82"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3"/>
      <c r="D1678" s="89"/>
      <c r="E1678" s="82"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3"/>
      <c r="D1679" s="89"/>
      <c r="E1679" s="82"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3"/>
      <c r="D1680" s="89"/>
      <c r="E1680" s="82"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3"/>
      <c r="D1681" s="89"/>
      <c r="E1681" s="82"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3"/>
      <c r="D1682" s="89"/>
      <c r="E1682" s="82"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3"/>
      <c r="D1683" s="89"/>
      <c r="E1683" s="82"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3"/>
      <c r="D1684" s="89"/>
      <c r="E1684" s="82"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3"/>
      <c r="D1685" s="89"/>
      <c r="E1685" s="82"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3"/>
      <c r="D1686" s="89"/>
      <c r="E1686" s="82"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3"/>
      <c r="D1687" s="89"/>
      <c r="E1687" s="82"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3"/>
      <c r="D1688" s="89"/>
      <c r="E1688" s="82"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3"/>
      <c r="D1689" s="89"/>
      <c r="E1689" s="82"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3"/>
      <c r="D1690" s="89"/>
      <c r="E1690" s="82"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3"/>
      <c r="D1691" s="89"/>
      <c r="E1691" s="82"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3"/>
      <c r="D1692" s="89"/>
      <c r="E1692" s="82"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3"/>
      <c r="D1693" s="89"/>
      <c r="E1693" s="82"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3"/>
      <c r="D1694" s="89"/>
      <c r="E1694" s="82"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3"/>
      <c r="D1695" s="89"/>
      <c r="E1695" s="82"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3"/>
      <c r="D1696" s="89"/>
      <c r="E1696" s="82"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3"/>
      <c r="D1697" s="89"/>
      <c r="E1697" s="82"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3"/>
      <c r="D1698" s="89"/>
      <c r="E1698" s="82"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3"/>
      <c r="D1699" s="89"/>
      <c r="E1699" s="82"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3"/>
      <c r="D1700" s="89"/>
      <c r="E1700" s="82"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3"/>
      <c r="D1701" s="89"/>
      <c r="E1701" s="82"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3"/>
      <c r="D1702" s="89"/>
      <c r="E1702" s="82"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3"/>
      <c r="D1703" s="89"/>
      <c r="E1703" s="82"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3"/>
      <c r="D1704" s="89"/>
      <c r="E1704" s="82"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3"/>
      <c r="D1705" s="89"/>
      <c r="E1705" s="82"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3"/>
      <c r="D1706" s="89"/>
      <c r="E1706" s="82"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3"/>
      <c r="D1707" s="89"/>
      <c r="E1707" s="82"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3"/>
      <c r="D1708" s="89"/>
      <c r="E1708" s="82"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3"/>
      <c r="D1709" s="89"/>
      <c r="E1709" s="82"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3"/>
      <c r="D1710" s="89"/>
      <c r="E1710" s="82"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3"/>
      <c r="D1711" s="89"/>
      <c r="E1711" s="82"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3"/>
      <c r="D1712" s="89"/>
      <c r="E1712" s="82"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3"/>
      <c r="D1713" s="89"/>
      <c r="E1713" s="82"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3"/>
      <c r="D1714" s="89"/>
      <c r="E1714" s="82"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3"/>
      <c r="D1715" s="89"/>
      <c r="E1715" s="82"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3"/>
      <c r="D1716" s="89"/>
      <c r="E1716" s="82"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3"/>
      <c r="D1717" s="89"/>
      <c r="E1717" s="82"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3"/>
      <c r="D1718" s="89"/>
      <c r="E1718" s="82"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3"/>
      <c r="D1719" s="89"/>
      <c r="E1719" s="82"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3"/>
      <c r="D1720" s="89"/>
      <c r="E1720" s="82"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3"/>
      <c r="D1721" s="89"/>
      <c r="E1721" s="82"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3"/>
      <c r="D1722" s="89"/>
      <c r="E1722" s="82"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3"/>
      <c r="D1723" s="89"/>
      <c r="E1723" s="82"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3"/>
      <c r="D1724" s="89"/>
      <c r="E1724" s="82"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3"/>
      <c r="D1725" s="89"/>
      <c r="E1725" s="82"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3"/>
      <c r="D1726" s="89"/>
      <c r="E1726" s="82"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3"/>
      <c r="D1727" s="89"/>
      <c r="E1727" s="82"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3"/>
      <c r="D1728" s="89"/>
      <c r="E1728" s="82"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3"/>
      <c r="D1729" s="89"/>
      <c r="E1729" s="82"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3"/>
      <c r="D1730" s="89"/>
      <c r="E1730" s="82"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3"/>
      <c r="D1731" s="89"/>
      <c r="E1731" s="82"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3"/>
      <c r="D1732" s="89"/>
      <c r="E1732" s="82"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3"/>
      <c r="D1733" s="89"/>
      <c r="E1733" s="82"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3"/>
      <c r="D1734" s="89"/>
      <c r="E1734" s="82"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3"/>
      <c r="D1735" s="89"/>
      <c r="E1735" s="82"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3"/>
      <c r="D1736" s="89"/>
      <c r="E1736" s="82"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3"/>
      <c r="D1737" s="89"/>
      <c r="E1737" s="82"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3"/>
      <c r="D1738" s="89"/>
      <c r="E1738" s="82"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3"/>
      <c r="D1739" s="89"/>
      <c r="E1739" s="82"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3"/>
      <c r="D1740" s="89"/>
      <c r="E1740" s="82"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3"/>
      <c r="D1741" s="89"/>
      <c r="E1741" s="82"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3"/>
      <c r="D1742" s="89"/>
      <c r="E1742" s="82"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3"/>
      <c r="D1743" s="89"/>
      <c r="E1743" s="82"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3"/>
      <c r="D1744" s="89"/>
      <c r="E1744" s="82"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3"/>
      <c r="D1745" s="89"/>
      <c r="E1745" s="82"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3"/>
      <c r="D1746" s="89"/>
      <c r="E1746" s="82"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3"/>
      <c r="D1747" s="89"/>
      <c r="E1747" s="82"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3"/>
      <c r="D1748" s="89"/>
      <c r="E1748" s="82"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3"/>
      <c r="D1749" s="89"/>
      <c r="E1749" s="82"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3"/>
      <c r="D1750" s="89"/>
      <c r="E1750" s="82"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3"/>
      <c r="D1751" s="89"/>
      <c r="E1751" s="82"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3"/>
      <c r="D1752" s="89"/>
      <c r="E1752" s="82"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3"/>
      <c r="D1753" s="89"/>
      <c r="E1753" s="82"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3"/>
      <c r="D1754" s="89"/>
      <c r="E1754" s="82"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3"/>
      <c r="D1755" s="89"/>
      <c r="E1755" s="82"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3"/>
      <c r="D1756" s="89"/>
      <c r="E1756" s="82"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3"/>
      <c r="D1757" s="89"/>
      <c r="E1757" s="82"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3"/>
      <c r="D1758" s="89"/>
      <c r="E1758" s="82"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3"/>
      <c r="D1759" s="89"/>
      <c r="E1759" s="82"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3"/>
      <c r="D1760" s="89"/>
      <c r="E1760" s="82"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3"/>
      <c r="D1761" s="89"/>
      <c r="E1761" s="82"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3"/>
      <c r="D1762" s="89"/>
      <c r="E1762" s="82"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3"/>
      <c r="D1763" s="89"/>
      <c r="E1763" s="82"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3"/>
      <c r="D1764" s="89"/>
      <c r="E1764" s="82"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3"/>
      <c r="D1765" s="89"/>
      <c r="E1765" s="82"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3"/>
      <c r="D1766" s="89"/>
      <c r="E1766" s="82"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3"/>
      <c r="D1767" s="89"/>
      <c r="E1767" s="82"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3"/>
      <c r="D1768" s="89"/>
      <c r="E1768" s="82"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3"/>
      <c r="D1769" s="89"/>
      <c r="E1769" s="82"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3"/>
      <c r="D1770" s="89"/>
      <c r="E1770" s="82"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3"/>
      <c r="D1771" s="89"/>
      <c r="E1771" s="82"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3"/>
      <c r="D1772" s="89"/>
      <c r="E1772" s="82"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3"/>
      <c r="D1773" s="89"/>
      <c r="E1773" s="82"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3"/>
      <c r="D1774" s="89"/>
      <c r="E1774" s="82"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3"/>
      <c r="D1775" s="89"/>
      <c r="E1775" s="82"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3"/>
      <c r="D1776" s="89"/>
      <c r="E1776" s="82"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3"/>
      <c r="D1777" s="89"/>
      <c r="E1777" s="82"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3"/>
      <c r="D1778" s="89"/>
      <c r="E1778" s="82"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3"/>
      <c r="D1779" s="89"/>
      <c r="E1779" s="82"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3"/>
      <c r="D1780" s="89"/>
      <c r="E1780" s="82"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3"/>
      <c r="D1781" s="89"/>
      <c r="E1781" s="82"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3"/>
      <c r="D1782" s="89"/>
      <c r="E1782" s="82"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3"/>
      <c r="D1783" s="89"/>
      <c r="E1783" s="82"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3"/>
      <c r="D1784" s="89"/>
      <c r="E1784" s="82"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3"/>
      <c r="D1785" s="89"/>
      <c r="E1785" s="82"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3"/>
      <c r="D1786" s="89"/>
      <c r="E1786" s="82"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3"/>
      <c r="D1787" s="89"/>
      <c r="E1787" s="82"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3"/>
      <c r="D1788" s="89"/>
      <c r="E1788" s="82"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3"/>
      <c r="D1789" s="89"/>
      <c r="E1789" s="82"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3"/>
      <c r="D1790" s="89"/>
      <c r="E1790" s="82"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3"/>
      <c r="D1791" s="89"/>
      <c r="E1791" s="82"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3"/>
      <c r="D1792" s="89"/>
      <c r="E1792" s="82"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3"/>
      <c r="D1793" s="89"/>
      <c r="E1793" s="82"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3"/>
      <c r="D1794" s="89"/>
      <c r="E1794" s="82"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3"/>
      <c r="D1795" s="89"/>
      <c r="E1795" s="82"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3"/>
      <c r="D1796" s="89"/>
      <c r="E1796" s="82"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3"/>
      <c r="D1797" s="89"/>
      <c r="E1797" s="82"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3"/>
      <c r="D1798" s="89"/>
      <c r="E1798" s="82"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3"/>
      <c r="D1799" s="89"/>
      <c r="E1799" s="82"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3"/>
      <c r="D1800" s="89"/>
      <c r="E1800" s="82"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3"/>
      <c r="D1801" s="89"/>
      <c r="E1801" s="82"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3"/>
      <c r="D1802" s="89"/>
      <c r="E1802" s="82"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3"/>
      <c r="D1803" s="89"/>
      <c r="E1803" s="82"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3"/>
      <c r="D1804" s="89"/>
      <c r="E1804" s="82"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3"/>
      <c r="D1805" s="89"/>
      <c r="E1805" s="82"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3"/>
      <c r="D1806" s="89"/>
      <c r="E1806" s="82"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3"/>
      <c r="D1807" s="89"/>
      <c r="E1807" s="82"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3"/>
      <c r="D1808" s="89"/>
      <c r="E1808" s="82"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3"/>
      <c r="D1809" s="89"/>
      <c r="E1809" s="82"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3"/>
      <c r="D1810" s="89"/>
      <c r="E1810" s="82"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3"/>
      <c r="D1811" s="89"/>
      <c r="E1811" s="82"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3"/>
      <c r="D1812" s="89"/>
      <c r="E1812" s="82"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3"/>
      <c r="D1813" s="89"/>
      <c r="E1813" s="82"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3"/>
      <c r="D1814" s="89"/>
      <c r="E1814" s="82"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3"/>
      <c r="D1815" s="89"/>
      <c r="E1815" s="82"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3"/>
      <c r="D1816" s="89"/>
      <c r="E1816" s="82"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3"/>
      <c r="D1817" s="89"/>
      <c r="E1817" s="82"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3"/>
      <c r="D1818" s="89"/>
      <c r="E1818" s="82"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3"/>
      <c r="D1819" s="89"/>
      <c r="E1819" s="82"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3"/>
      <c r="D1820" s="89"/>
      <c r="E1820" s="82"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3"/>
      <c r="D1821" s="89"/>
      <c r="E1821" s="82"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3"/>
      <c r="D1822" s="89"/>
      <c r="E1822" s="82"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3"/>
      <c r="D1823" s="89"/>
      <c r="E1823" s="82"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3"/>
      <c r="D1824" s="89"/>
      <c r="E1824" s="82"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3"/>
      <c r="D1825" s="89"/>
      <c r="E1825" s="82"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3"/>
      <c r="D1826" s="89"/>
      <c r="E1826" s="82"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3"/>
      <c r="D1827" s="89"/>
      <c r="E1827" s="82"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3"/>
      <c r="D1828" s="89"/>
      <c r="E1828" s="82"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3"/>
      <c r="D1829" s="89"/>
      <c r="E1829" s="82"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3"/>
      <c r="D1830" s="89"/>
      <c r="E1830" s="82"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3"/>
      <c r="D1831" s="89"/>
      <c r="E1831" s="82"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3"/>
      <c r="D1832" s="89"/>
      <c r="E1832" s="82"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3"/>
      <c r="D1833" s="89"/>
      <c r="E1833" s="82"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3"/>
      <c r="D1834" s="89"/>
      <c r="E1834" s="82"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3"/>
      <c r="D1835" s="89"/>
      <c r="E1835" s="82"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3"/>
      <c r="D1836" s="89"/>
      <c r="E1836" s="82"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3"/>
      <c r="D1837" s="89"/>
      <c r="E1837" s="82"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3"/>
      <c r="D1838" s="89"/>
      <c r="E1838" s="82"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3"/>
      <c r="D1839" s="89"/>
      <c r="E1839" s="82"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3"/>
      <c r="D1840" s="89"/>
      <c r="E1840" s="82"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3"/>
      <c r="D1841" s="89"/>
      <c r="E1841" s="82"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3"/>
      <c r="D1842" s="89"/>
      <c r="E1842" s="82"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3"/>
      <c r="D1843" s="89"/>
      <c r="E1843" s="82"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3"/>
      <c r="D1844" s="89"/>
      <c r="E1844" s="82"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3"/>
      <c r="D1845" s="89"/>
      <c r="E1845" s="82"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3"/>
      <c r="D1846" s="89"/>
      <c r="E1846" s="82"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3"/>
      <c r="D1847" s="89"/>
      <c r="E1847" s="82"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3"/>
      <c r="D1848" s="89"/>
      <c r="E1848" s="82"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3"/>
      <c r="D1849" s="89"/>
      <c r="E1849" s="82"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3"/>
      <c r="D1850" s="89"/>
      <c r="E1850" s="82"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3"/>
      <c r="D1851" s="89"/>
      <c r="E1851" s="82"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3"/>
      <c r="D1852" s="89"/>
      <c r="E1852" s="82"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3"/>
      <c r="D1853" s="89"/>
      <c r="E1853" s="82"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3"/>
      <c r="D1854" s="89"/>
      <c r="E1854" s="82"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3"/>
      <c r="D1855" s="89"/>
      <c r="E1855" s="82"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3"/>
      <c r="D1856" s="89"/>
      <c r="E1856" s="82"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3"/>
      <c r="D1857" s="89"/>
      <c r="E1857" s="82"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3"/>
      <c r="D1858" s="89"/>
      <c r="E1858" s="82"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3"/>
      <c r="D1859" s="89"/>
      <c r="E1859" s="82"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3"/>
      <c r="D1860" s="89"/>
      <c r="E1860" s="82"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3"/>
      <c r="D1861" s="89"/>
      <c r="E1861" s="82"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3"/>
      <c r="D1862" s="89"/>
      <c r="E1862" s="82"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3"/>
      <c r="D1863" s="89"/>
      <c r="E1863" s="82"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3"/>
      <c r="D1864" s="89"/>
      <c r="E1864" s="82"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3"/>
      <c r="D1865" s="89"/>
      <c r="E1865" s="82"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3"/>
      <c r="D1866" s="89"/>
      <c r="E1866" s="82"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3"/>
      <c r="D1867" s="89"/>
      <c r="E1867" s="82"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3"/>
      <c r="D1868" s="89"/>
      <c r="E1868" s="82"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3"/>
      <c r="D1869" s="89"/>
      <c r="E1869" s="82"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3"/>
      <c r="D1870" s="89"/>
      <c r="E1870" s="82"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3"/>
      <c r="D1871" s="89"/>
      <c r="E1871" s="82"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3"/>
      <c r="D1872" s="89"/>
      <c r="E1872" s="82"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3"/>
      <c r="D1873" s="89"/>
      <c r="E1873" s="82"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3"/>
      <c r="D1874" s="89"/>
      <c r="E1874" s="82"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3"/>
      <c r="D1875" s="89"/>
      <c r="E1875" s="82"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3"/>
      <c r="D1876" s="89"/>
      <c r="E1876" s="82"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3"/>
      <c r="D1877" s="89"/>
      <c r="E1877" s="82"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3"/>
      <c r="D1878" s="89"/>
      <c r="E1878" s="82"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3"/>
      <c r="D1879" s="89"/>
      <c r="E1879" s="82"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3"/>
      <c r="D1880" s="89"/>
      <c r="E1880" s="82"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3"/>
      <c r="D1881" s="89"/>
      <c r="E1881" s="82"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3"/>
      <c r="D1882" s="89"/>
      <c r="E1882" s="82"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3"/>
      <c r="D1883" s="89"/>
      <c r="E1883" s="82"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3"/>
      <c r="D1884" s="89"/>
      <c r="E1884" s="82"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3"/>
      <c r="D1885" s="89"/>
      <c r="E1885" s="82"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3"/>
      <c r="D1886" s="89"/>
      <c r="E1886" s="82"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3"/>
      <c r="D1887" s="89"/>
      <c r="E1887" s="82"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3"/>
      <c r="D1888" s="89"/>
      <c r="E1888" s="82"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3"/>
      <c r="D1889" s="89"/>
      <c r="E1889" s="82"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3"/>
      <c r="D1890" s="89"/>
      <c r="E1890" s="82"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3"/>
      <c r="D1891" s="89"/>
      <c r="E1891" s="82"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3"/>
      <c r="D1892" s="89"/>
      <c r="E1892" s="82"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3"/>
      <c r="D1893" s="89"/>
      <c r="E1893" s="82"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3"/>
      <c r="D1894" s="89"/>
      <c r="E1894" s="82"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3"/>
      <c r="D1895" s="89"/>
      <c r="E1895" s="82"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3"/>
      <c r="D1896" s="89"/>
      <c r="E1896" s="82"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3"/>
      <c r="D1897" s="89"/>
      <c r="E1897" s="82"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3"/>
      <c r="D1898" s="89"/>
      <c r="E1898" s="82"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3"/>
      <c r="D1899" s="89"/>
      <c r="E1899" s="82"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3"/>
      <c r="D1900" s="89"/>
      <c r="E1900" s="82"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3"/>
      <c r="D1901" s="89"/>
      <c r="E1901" s="82"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3"/>
      <c r="D1902" s="89"/>
      <c r="E1902" s="82"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3"/>
      <c r="D1903" s="89"/>
      <c r="E1903" s="82"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3"/>
      <c r="D1904" s="89"/>
      <c r="E1904" s="82"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3"/>
      <c r="D1905" s="89"/>
      <c r="E1905" s="82"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3"/>
      <c r="D1906" s="89"/>
      <c r="E1906" s="82"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3"/>
      <c r="D1907" s="89"/>
      <c r="E1907" s="82"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3"/>
      <c r="D1908" s="89"/>
      <c r="E1908" s="82"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3"/>
      <c r="D1909" s="89"/>
      <c r="E1909" s="82"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3"/>
      <c r="D1910" s="89"/>
      <c r="E1910" s="82"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3"/>
      <c r="D1911" s="89"/>
      <c r="E1911" s="82"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3"/>
      <c r="D1912" s="89"/>
      <c r="E1912" s="82"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3"/>
      <c r="D1913" s="89"/>
      <c r="E1913" s="82"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3"/>
      <c r="D1914" s="89"/>
      <c r="E1914" s="82"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3"/>
      <c r="D1915" s="89"/>
      <c r="E1915" s="82"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3"/>
      <c r="D1916" s="89"/>
      <c r="E1916" s="82"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3"/>
      <c r="D1917" s="89"/>
      <c r="E1917" s="82"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3"/>
      <c r="D1918" s="89"/>
      <c r="E1918" s="82"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3"/>
      <c r="D1919" s="89"/>
      <c r="E1919" s="82"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3"/>
      <c r="D1920" s="89"/>
      <c r="E1920" s="82"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3"/>
      <c r="D1921" s="89"/>
      <c r="E1921" s="82"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3"/>
      <c r="D1922" s="89"/>
      <c r="E1922" s="82"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3"/>
      <c r="D1923" s="89"/>
      <c r="E1923" s="82"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3"/>
      <c r="D1924" s="89"/>
      <c r="E1924" s="82"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3"/>
      <c r="D1925" s="89"/>
      <c r="E1925" s="82"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3"/>
      <c r="D1926" s="89"/>
      <c r="E1926" s="82"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3"/>
      <c r="D1927" s="89"/>
      <c r="E1927" s="82"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3"/>
      <c r="D1928" s="89"/>
      <c r="E1928" s="82"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3"/>
      <c r="D1929" s="89"/>
      <c r="E1929" s="82"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3"/>
      <c r="D1930" s="89"/>
      <c r="E1930" s="82"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3"/>
      <c r="D1931" s="89"/>
      <c r="E1931" s="82"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3"/>
      <c r="D1932" s="89"/>
      <c r="E1932" s="82"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3"/>
      <c r="D1933" s="89"/>
      <c r="E1933" s="82"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3"/>
      <c r="D1934" s="89"/>
      <c r="E1934" s="82"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3"/>
      <c r="D1935" s="89"/>
      <c r="E1935" s="82"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3"/>
      <c r="D1936" s="89"/>
      <c r="E1936" s="82"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3"/>
      <c r="D1937" s="89"/>
      <c r="E1937" s="82"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3"/>
      <c r="D1938" s="89"/>
      <c r="E1938" s="82"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3"/>
      <c r="D1939" s="89"/>
      <c r="E1939" s="82"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3"/>
      <c r="D1940" s="89"/>
      <c r="E1940" s="82"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3"/>
      <c r="D1941" s="89"/>
      <c r="E1941" s="82"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3"/>
      <c r="D1942" s="89"/>
      <c r="E1942" s="82"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3"/>
      <c r="D1943" s="89"/>
      <c r="E1943" s="82"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3"/>
      <c r="D1944" s="89"/>
      <c r="E1944" s="82"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3"/>
      <c r="D1945" s="89"/>
      <c r="E1945" s="82"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3"/>
      <c r="D1946" s="89"/>
      <c r="E1946" s="82"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3"/>
      <c r="D1947" s="89"/>
      <c r="E1947" s="82"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3"/>
      <c r="D1948" s="89"/>
      <c r="E1948" s="82"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3"/>
      <c r="D1949" s="89"/>
      <c r="E1949" s="82"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3"/>
      <c r="D1950" s="89"/>
      <c r="E1950" s="82"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3"/>
      <c r="D1951" s="89"/>
      <c r="E1951" s="82"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3"/>
      <c r="D1952" s="89"/>
      <c r="E1952" s="82"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3"/>
      <c r="D1953" s="89"/>
      <c r="E1953" s="82"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3"/>
      <c r="D1954" s="89"/>
      <c r="E1954" s="82"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3"/>
      <c r="D1955" s="89"/>
      <c r="E1955" s="82"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3"/>
      <c r="D1956" s="89"/>
      <c r="E1956" s="82"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3"/>
      <c r="D1957" s="89"/>
      <c r="E1957" s="82"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3"/>
      <c r="D1958" s="89"/>
      <c r="E1958" s="82"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3"/>
      <c r="D1959" s="89"/>
      <c r="E1959" s="82"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3"/>
      <c r="D1960" s="89"/>
      <c r="E1960" s="82"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3"/>
      <c r="D1961" s="89"/>
      <c r="E1961" s="82"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3"/>
      <c r="D1962" s="89"/>
      <c r="E1962" s="82"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3"/>
      <c r="D1963" s="89"/>
      <c r="E1963" s="82"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3"/>
      <c r="D1964" s="89"/>
      <c r="E1964" s="82"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3"/>
      <c r="D1965" s="89"/>
      <c r="E1965" s="82"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3"/>
      <c r="D1966" s="89"/>
      <c r="E1966" s="82"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3"/>
      <c r="D1967" s="89"/>
      <c r="E1967" s="82"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3"/>
      <c r="D1968" s="89"/>
      <c r="E1968" s="82"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3"/>
      <c r="D1969" s="89"/>
      <c r="E1969" s="82"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3"/>
      <c r="D1970" s="89"/>
      <c r="E1970" s="82"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3"/>
      <c r="D1971" s="89"/>
      <c r="E1971" s="82"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3"/>
      <c r="D1972" s="89"/>
      <c r="E1972" s="82"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3"/>
      <c r="D1973" s="89"/>
      <c r="E1973" s="82"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3"/>
      <c r="D1974" s="89"/>
      <c r="E1974" s="82"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3"/>
      <c r="D1975" s="89"/>
      <c r="E1975" s="82"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3"/>
      <c r="D1976" s="89"/>
      <c r="E1976" s="82"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3"/>
      <c r="D1977" s="89"/>
      <c r="E1977" s="82"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3"/>
      <c r="D1978" s="89"/>
      <c r="E1978" s="82"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3"/>
      <c r="D1979" s="89"/>
      <c r="E1979" s="82"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3"/>
      <c r="D1980" s="89"/>
      <c r="E1980" s="82"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3"/>
      <c r="D1981" s="89"/>
      <c r="E1981" s="82"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3"/>
      <c r="D1982" s="89"/>
      <c r="E1982" s="82"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3"/>
      <c r="D1983" s="89"/>
      <c r="E1983" s="82"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3"/>
      <c r="D1984" s="89"/>
      <c r="E1984" s="82"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3"/>
      <c r="D1985" s="89"/>
      <c r="E1985" s="82"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3"/>
      <c r="D1986" s="89"/>
      <c r="E1986" s="82"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3"/>
      <c r="D1987" s="89"/>
      <c r="E1987" s="82"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3"/>
      <c r="D1988" s="89"/>
      <c r="E1988" s="82"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3"/>
      <c r="D1989" s="89"/>
      <c r="E1989" s="82"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3"/>
      <c r="D1990" s="89"/>
      <c r="E1990" s="82"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3"/>
      <c r="D1991" s="89"/>
      <c r="E1991" s="82"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3"/>
      <c r="D1992" s="89"/>
      <c r="E1992" s="82"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3"/>
      <c r="D1993" s="89"/>
      <c r="E1993" s="82"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3"/>
      <c r="D1994" s="89"/>
      <c r="E1994" s="82"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3"/>
      <c r="D1995" s="89"/>
      <c r="E1995" s="82"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3"/>
      <c r="D1996" s="89"/>
      <c r="E1996" s="82"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3"/>
      <c r="D1997" s="89"/>
      <c r="E1997" s="82"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3"/>
      <c r="D1998" s="89"/>
      <c r="E1998" s="82"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3"/>
      <c r="D1999" s="89"/>
      <c r="E1999" s="82"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3"/>
      <c r="D2000" s="89"/>
      <c r="E2000" s="82"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3"/>
      <c r="D2001" s="89"/>
      <c r="E2001" s="82"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3"/>
      <c r="D2002" s="89"/>
      <c r="E2002" s="82"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3"/>
      <c r="D2003" s="89"/>
      <c r="E2003" s="82"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3"/>
      <c r="D2004" s="89"/>
      <c r="E2004" s="82"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3"/>
      <c r="D2005" s="89"/>
      <c r="E2005" s="82"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3"/>
      <c r="D2006" s="89"/>
      <c r="E2006" s="82"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3"/>
      <c r="D2007" s="89"/>
      <c r="E2007" s="82"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3"/>
      <c r="D2008" s="89"/>
      <c r="E2008" s="82"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3"/>
      <c r="D2009" s="89"/>
      <c r="E2009" s="82"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3"/>
      <c r="D2010" s="89"/>
      <c r="E2010" s="82"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3"/>
      <c r="D2011" s="89"/>
      <c r="E2011" s="82"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3"/>
      <c r="D2012" s="89"/>
      <c r="E2012" s="82"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3"/>
      <c r="D2013" s="89"/>
      <c r="E2013" s="82"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3"/>
      <c r="D2014" s="89"/>
      <c r="E2014" s="82"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3"/>
      <c r="D2015" s="89"/>
      <c r="E2015" s="82"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3"/>
      <c r="D2016" s="89"/>
      <c r="E2016" s="82"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3"/>
      <c r="D2017" s="89"/>
      <c r="E2017" s="82"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3"/>
      <c r="D2018" s="89"/>
      <c r="E2018" s="82"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3"/>
      <c r="D2019" s="89"/>
      <c r="E2019" s="82"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3"/>
      <c r="D2020" s="89"/>
      <c r="E2020" s="82"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3"/>
      <c r="D2021" s="89"/>
      <c r="E2021" s="82"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3"/>
      <c r="D2022" s="89"/>
      <c r="E2022" s="82"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3"/>
      <c r="D2023" s="89"/>
      <c r="E2023" s="82"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3"/>
      <c r="D2024" s="89"/>
      <c r="E2024" s="82"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3"/>
      <c r="D2025" s="89"/>
      <c r="E2025" s="82"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3"/>
      <c r="D2026" s="89"/>
      <c r="E2026" s="82"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3"/>
      <c r="D2027" s="89"/>
      <c r="E2027" s="82"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3"/>
      <c r="D2028" s="89"/>
      <c r="E2028" s="82"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3"/>
      <c r="D2029" s="89"/>
      <c r="E2029" s="82"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3"/>
      <c r="D2030" s="89"/>
      <c r="E2030" s="82"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3"/>
      <c r="D2031" s="89"/>
      <c r="E2031" s="82"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3"/>
      <c r="D2032" s="89"/>
      <c r="E2032" s="82"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3"/>
      <c r="D2033" s="89"/>
      <c r="E2033" s="82"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3"/>
      <c r="D2034" s="89"/>
      <c r="E2034" s="82"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3"/>
      <c r="D2035" s="89"/>
      <c r="E2035" s="82"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3"/>
      <c r="D2036" s="89"/>
      <c r="E2036" s="82"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3"/>
      <c r="D2037" s="89"/>
      <c r="E2037" s="82"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3"/>
      <c r="D2038" s="89"/>
      <c r="E2038" s="82"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3"/>
      <c r="D2039" s="89"/>
      <c r="E2039" s="82"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3"/>
      <c r="D2040" s="89"/>
      <c r="E2040" s="82"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3"/>
      <c r="D2041" s="89"/>
      <c r="E2041" s="82"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3"/>
      <c r="D2042" s="89"/>
      <c r="E2042" s="82"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3"/>
      <c r="D2043" s="89"/>
      <c r="E2043" s="82"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3"/>
      <c r="D2044" s="89"/>
      <c r="E2044" s="82"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3"/>
      <c r="D2045" s="89"/>
      <c r="E2045" s="82"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3"/>
      <c r="D2046" s="89"/>
      <c r="E2046" s="82"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3"/>
      <c r="D2047" s="89"/>
      <c r="E2047" s="82"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3"/>
      <c r="D2048" s="89"/>
      <c r="E2048" s="82"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3"/>
      <c r="D2049" s="89"/>
      <c r="E2049" s="82"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3"/>
      <c r="D2050" s="89"/>
      <c r="E2050" s="82"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3"/>
      <c r="D2051" s="89"/>
      <c r="E2051" s="82"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3"/>
      <c r="D2052" s="89"/>
      <c r="E2052" s="82"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3"/>
      <c r="D2053" s="89"/>
      <c r="E2053" s="82"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3"/>
      <c r="D2054" s="89"/>
      <c r="E2054" s="82"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3"/>
      <c r="D2055" s="89"/>
      <c r="E2055" s="82"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3"/>
      <c r="D2056" s="89"/>
      <c r="E2056" s="82"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3"/>
      <c r="D2057" s="89"/>
      <c r="E2057" s="82"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3"/>
      <c r="D2058" s="89"/>
      <c r="E2058" s="82"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3"/>
      <c r="D2059" s="89"/>
      <c r="E2059" s="82"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3"/>
      <c r="D2060" s="89"/>
      <c r="E2060" s="82"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3"/>
      <c r="D2061" s="89"/>
      <c r="E2061" s="82"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3"/>
      <c r="D2062" s="89"/>
      <c r="E2062" s="82"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3"/>
      <c r="D2063" s="89"/>
      <c r="E2063" s="82"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3"/>
      <c r="D2064" s="89"/>
      <c r="E2064" s="82"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3"/>
      <c r="D2065" s="89"/>
      <c r="E2065" s="82"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3"/>
      <c r="D2066" s="89"/>
      <c r="E2066" s="82"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3"/>
      <c r="D2067" s="89"/>
      <c r="E2067" s="82"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3"/>
      <c r="D2068" s="89"/>
      <c r="E2068" s="82"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3"/>
      <c r="D2069" s="89"/>
      <c r="E2069" s="82"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3"/>
      <c r="D2070" s="89"/>
      <c r="E2070" s="82"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3"/>
      <c r="D2071" s="89"/>
      <c r="E2071" s="82"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3"/>
      <c r="D2072" s="89"/>
      <c r="E2072" s="82"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3"/>
      <c r="D2073" s="89"/>
      <c r="E2073" s="82"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3"/>
      <c r="D2074" s="89"/>
      <c r="E2074" s="82"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3"/>
      <c r="D2075" s="89"/>
      <c r="E2075" s="82"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3"/>
      <c r="D2076" s="89"/>
      <c r="E2076" s="82"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3"/>
      <c r="D2077" s="89"/>
      <c r="E2077" s="82"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3"/>
      <c r="D2078" s="89"/>
      <c r="E2078" s="82"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3"/>
      <c r="D2079" s="89"/>
      <c r="E2079" s="82"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3"/>
      <c r="D2080" s="89"/>
      <c r="E2080" s="82"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3"/>
      <c r="D2081" s="89"/>
      <c r="E2081" s="82"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3"/>
      <c r="D2082" s="89"/>
      <c r="E2082" s="82"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3"/>
      <c r="D2083" s="89"/>
      <c r="E2083" s="82"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3"/>
      <c r="D2084" s="89"/>
      <c r="E2084" s="82"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3"/>
      <c r="D2085" s="89"/>
      <c r="E2085" s="82"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3"/>
      <c r="D2086" s="89"/>
      <c r="E2086" s="82"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3"/>
      <c r="D2087" s="89"/>
      <c r="E2087" s="82"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3"/>
      <c r="D2088" s="89"/>
      <c r="E2088" s="82"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3"/>
      <c r="D2089" s="89"/>
      <c r="E2089" s="82"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3"/>
      <c r="D2090" s="89"/>
      <c r="E2090" s="82"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3"/>
      <c r="D2091" s="89"/>
      <c r="E2091" s="82"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3"/>
      <c r="D2092" s="89"/>
      <c r="E2092" s="82"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3"/>
      <c r="D2093" s="89"/>
      <c r="E2093" s="82"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3"/>
      <c r="D2094" s="89"/>
      <c r="E2094" s="82"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3"/>
      <c r="D2095" s="89"/>
      <c r="E2095" s="82"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3"/>
      <c r="D2096" s="89"/>
      <c r="E2096" s="82"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3"/>
      <c r="D2097" s="89"/>
      <c r="E2097" s="82"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3"/>
      <c r="D2098" s="89"/>
      <c r="E2098" s="82"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3"/>
      <c r="D2099" s="89"/>
      <c r="E2099" s="82"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3"/>
      <c r="D2100" s="89"/>
      <c r="E2100" s="82"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3"/>
      <c r="D2101" s="89"/>
      <c r="E2101" s="82"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3"/>
      <c r="D2102" s="89"/>
      <c r="E2102" s="82"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3"/>
      <c r="D2103" s="89"/>
      <c r="E2103" s="82"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3"/>
      <c r="D2104" s="89"/>
      <c r="E2104" s="82"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3"/>
      <c r="D2105" s="89"/>
      <c r="E2105" s="82"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3"/>
      <c r="D2106" s="89"/>
      <c r="E2106" s="82"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3"/>
      <c r="D2107" s="89"/>
      <c r="E2107" s="82"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3"/>
      <c r="D2108" s="89"/>
      <c r="E2108" s="82"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3"/>
      <c r="D2109" s="89"/>
      <c r="E2109" s="82"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3"/>
      <c r="D2110" s="89"/>
      <c r="E2110" s="82"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3"/>
      <c r="D2111" s="89"/>
      <c r="E2111" s="82"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3"/>
      <c r="D2112" s="89"/>
      <c r="E2112" s="82"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3"/>
      <c r="D2113" s="89"/>
      <c r="E2113" s="82"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3"/>
      <c r="D2114" s="89"/>
      <c r="E2114" s="82"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3"/>
      <c r="D2115" s="89"/>
      <c r="E2115" s="82"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3"/>
      <c r="D2116" s="89"/>
      <c r="E2116" s="82"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3"/>
      <c r="D2117" s="89"/>
      <c r="E2117" s="82"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3"/>
      <c r="D2118" s="89"/>
      <c r="E2118" s="82"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3"/>
      <c r="D2119" s="89"/>
      <c r="E2119" s="82"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3"/>
      <c r="D2120" s="89"/>
      <c r="E2120" s="82"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3"/>
      <c r="D2121" s="89"/>
      <c r="E2121" s="82"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3"/>
      <c r="D2122" s="89"/>
      <c r="E2122" s="82"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3"/>
      <c r="D2123" s="89"/>
      <c r="E2123" s="82"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3"/>
      <c r="D2124" s="89"/>
      <c r="E2124" s="82"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3"/>
      <c r="D2125" s="89"/>
      <c r="E2125" s="82"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3"/>
      <c r="D2126" s="89"/>
      <c r="E2126" s="82"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3"/>
      <c r="D2127" s="89"/>
      <c r="E2127" s="82"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3"/>
      <c r="D2128" s="89"/>
      <c r="E2128" s="82"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3"/>
      <c r="D2129" s="89"/>
      <c r="E2129" s="82"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3"/>
      <c r="D2130" s="89"/>
      <c r="E2130" s="82"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3"/>
      <c r="D2131" s="89"/>
      <c r="E2131" s="82"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3"/>
      <c r="D2132" s="89"/>
      <c r="E2132" s="82"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3"/>
      <c r="D2133" s="89"/>
      <c r="E2133" s="82"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3"/>
      <c r="D2134" s="89"/>
      <c r="E2134" s="82"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3"/>
      <c r="D2135" s="89"/>
      <c r="E2135" s="82"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3"/>
      <c r="D2136" s="89"/>
      <c r="E2136" s="82"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3"/>
      <c r="D2137" s="89"/>
      <c r="E2137" s="82"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3"/>
      <c r="D2138" s="89"/>
      <c r="E2138" s="82"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3"/>
      <c r="D2139" s="89"/>
      <c r="E2139" s="82"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3"/>
      <c r="D2140" s="89"/>
      <c r="E2140" s="82"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3"/>
      <c r="D2141" s="89"/>
      <c r="E2141" s="82"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3"/>
      <c r="D2142" s="89"/>
      <c r="E2142" s="82"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3"/>
      <c r="D2143" s="89"/>
      <c r="E2143" s="82"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3"/>
      <c r="D2144" s="89"/>
      <c r="E2144" s="82"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3"/>
      <c r="D2145" s="89"/>
      <c r="E2145" s="82"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3"/>
      <c r="D2146" s="89"/>
      <c r="E2146" s="82"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3"/>
      <c r="D2147" s="89"/>
      <c r="E2147" s="82"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3"/>
      <c r="D2148" s="89"/>
      <c r="E2148" s="82"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3"/>
      <c r="D2149" s="89"/>
      <c r="E2149" s="82"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3"/>
      <c r="D2150" s="89"/>
      <c r="E2150" s="82"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3"/>
      <c r="D2151" s="89"/>
      <c r="E2151" s="82"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3"/>
      <c r="D2152" s="89"/>
      <c r="E2152" s="82"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3"/>
      <c r="D2153" s="89"/>
      <c r="E2153" s="82"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3"/>
      <c r="D2154" s="89"/>
      <c r="E2154" s="82"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3"/>
      <c r="D2155" s="89"/>
      <c r="E2155" s="82"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3"/>
      <c r="D2156" s="89"/>
      <c r="E2156" s="82"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3"/>
      <c r="D2157" s="89"/>
      <c r="E2157" s="82"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3"/>
      <c r="D2158" s="89"/>
      <c r="E2158" s="82"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3"/>
      <c r="D2159" s="89"/>
      <c r="E2159" s="82"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3"/>
      <c r="D2160" s="89"/>
      <c r="E2160" s="82"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3"/>
      <c r="D2161" s="89"/>
      <c r="E2161" s="82"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3"/>
      <c r="D2162" s="89"/>
      <c r="E2162" s="82"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3"/>
      <c r="D2163" s="89"/>
      <c r="E2163" s="82"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3"/>
      <c r="D2164" s="89"/>
      <c r="E2164" s="82"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3"/>
      <c r="D2165" s="89"/>
      <c r="E2165" s="82"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3"/>
      <c r="D2166" s="89"/>
      <c r="E2166" s="82"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3"/>
      <c r="D2167" s="89"/>
      <c r="E2167" s="82"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3"/>
      <c r="D2168" s="89"/>
      <c r="E2168" s="82"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3"/>
      <c r="D2169" s="89"/>
      <c r="E2169" s="82"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3"/>
      <c r="D2170" s="89"/>
      <c r="E2170" s="82"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25">
      <c r="A2171" s="83"/>
      <c r="D2171" s="89"/>
      <c r="E2171" s="82"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25">
      <c r="A2172" s="83"/>
      <c r="D2172" s="89"/>
      <c r="E2172" s="82"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25">
      <c r="A2173" s="83"/>
      <c r="D2173" s="89"/>
      <c r="E2173" s="82"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25">
      <c r="A2174" s="83"/>
      <c r="D2174" s="89"/>
      <c r="E2174" s="82"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25">
      <c r="A2175" s="83"/>
      <c r="D2175" s="89"/>
      <c r="E2175" s="82"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25">
      <c r="A2176" s="83"/>
      <c r="D2176" s="89"/>
      <c r="E2176" s="82"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25">
      <c r="A2177" s="83"/>
      <c r="D2177" s="89"/>
      <c r="E2177" s="82"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25">
      <c r="A2178" s="83"/>
      <c r="D2178" s="89"/>
      <c r="E2178" s="82"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25">
      <c r="A2179" s="83"/>
      <c r="D2179" s="89"/>
      <c r="E2179" s="82"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25">
      <c r="A2180" s="83"/>
      <c r="D2180" s="89"/>
      <c r="E2180" s="82"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25">
      <c r="A2181" s="83"/>
      <c r="D2181" s="89"/>
      <c r="E2181" s="82"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25">
      <c r="A2182" s="83"/>
      <c r="D2182" s="89"/>
      <c r="E2182" s="82"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25">
      <c r="A2183" s="83"/>
      <c r="D2183" s="89"/>
      <c r="E2183" s="82"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25">
      <c r="A2184" s="83"/>
      <c r="D2184" s="89"/>
      <c r="E2184" s="82"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25">
      <c r="A2185" s="83"/>
      <c r="D2185" s="89"/>
      <c r="E2185" s="82"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25">
      <c r="A2186" s="83"/>
      <c r="D2186" s="89"/>
      <c r="E2186" s="82"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25">
      <c r="A2187" s="83"/>
      <c r="D2187" s="89"/>
      <c r="E2187" s="82"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25">
      <c r="A2188" s="83"/>
      <c r="D2188" s="89"/>
      <c r="E2188" s="82"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25">
      <c r="A2189" s="83"/>
      <c r="D2189" s="89"/>
      <c r="E2189" s="82"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25">
      <c r="A2190" s="83"/>
      <c r="D2190" s="89"/>
      <c r="E2190" s="82"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25">
      <c r="A2191" s="83"/>
      <c r="D2191" s="89"/>
      <c r="E2191" s="82"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25">
      <c r="A2192" s="83"/>
      <c r="D2192" s="89"/>
      <c r="E2192" s="82"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25">
      <c r="A2193" s="83"/>
      <c r="D2193" s="89"/>
      <c r="E2193" s="82"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25">
      <c r="A2194" s="83"/>
      <c r="D2194" s="89"/>
      <c r="E2194" s="82"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25">
      <c r="A2195" s="83"/>
      <c r="D2195" s="89"/>
      <c r="E2195" s="82"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25">
      <c r="A2196" s="83"/>
      <c r="D2196" s="89"/>
      <c r="E2196" s="82"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25">
      <c r="A2197" s="83"/>
      <c r="D2197" s="89"/>
      <c r="E2197" s="82"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25">
      <c r="A2198" s="83"/>
      <c r="D2198" s="89"/>
      <c r="E2198" s="82"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25">
      <c r="A2199" s="83"/>
      <c r="D2199" s="89"/>
      <c r="E2199" s="82"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25">
      <c r="A2200" s="83"/>
      <c r="D2200" s="89"/>
      <c r="E2200" s="82"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25">
      <c r="A2201" s="83"/>
      <c r="D2201" s="89"/>
      <c r="E2201" s="82"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25">
      <c r="A2202" s="83"/>
      <c r="D2202" s="89"/>
      <c r="E2202" s="82"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25">
      <c r="A2203" s="83"/>
      <c r="D2203" s="89"/>
      <c r="E2203" s="82"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25">
      <c r="A2204" s="83"/>
      <c r="D2204" s="89"/>
      <c r="E2204" s="82"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25">
      <c r="A2205" s="83"/>
      <c r="D2205" s="89"/>
      <c r="E2205" s="82"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25">
      <c r="A2206" s="83"/>
      <c r="D2206" s="89"/>
      <c r="E2206" s="82"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25">
      <c r="A2207" s="83"/>
      <c r="D2207" s="89"/>
      <c r="E2207" s="82"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25">
      <c r="A2208" s="83"/>
      <c r="D2208" s="89"/>
      <c r="E2208" s="82"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25">
      <c r="A2209" s="83"/>
      <c r="D2209" s="89"/>
      <c r="E2209" s="82"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25">
      <c r="A2210" s="83"/>
      <c r="D2210" s="89"/>
      <c r="E2210" s="82"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25">
      <c r="A2211" s="83"/>
      <c r="D2211" s="89"/>
      <c r="E2211" s="82"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25">
      <c r="A2212" s="83"/>
      <c r="D2212" s="89"/>
      <c r="E2212" s="82"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25">
      <c r="A2213" s="83"/>
      <c r="D2213" s="89"/>
      <c r="E2213" s="82"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25">
      <c r="A2214" s="83"/>
      <c r="D2214" s="89"/>
      <c r="E2214" s="82"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25">
      <c r="A2215" s="83"/>
      <c r="D2215" s="89"/>
      <c r="E2215" s="82"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25">
      <c r="A2216" s="83"/>
      <c r="D2216" s="89"/>
      <c r="E2216" s="82"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25">
      <c r="A2217" s="83"/>
      <c r="D2217" s="89"/>
      <c r="E2217" s="82"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25">
      <c r="A2218" s="83"/>
      <c r="D2218" s="89"/>
      <c r="E2218" s="82"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25">
      <c r="A2219" s="83"/>
      <c r="D2219" s="89"/>
      <c r="E2219" s="82"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25">
      <c r="A2220" s="83"/>
      <c r="D2220" s="89"/>
      <c r="E2220" s="82"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25">
      <c r="A2221" s="83"/>
      <c r="D2221" s="89"/>
      <c r="E2221" s="82"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25">
      <c r="A2222" s="83"/>
      <c r="D2222" s="89"/>
      <c r="E2222" s="82"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25">
      <c r="A2223" s="83"/>
      <c r="D2223" s="89"/>
      <c r="E2223" s="82"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25">
      <c r="A2224" s="83"/>
      <c r="D2224" s="89"/>
      <c r="E2224" s="82"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25">
      <c r="A2225" s="83"/>
      <c r="D2225" s="89"/>
      <c r="E2225" s="82"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25">
      <c r="A2226" s="83"/>
      <c r="D2226" s="89"/>
      <c r="E2226" s="82"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25">
      <c r="A2227" s="83"/>
      <c r="D2227" s="89"/>
      <c r="E2227" s="82"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25">
      <c r="A2228" s="83"/>
      <c r="D2228" s="89"/>
      <c r="E2228" s="82"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25">
      <c r="A2229" s="83"/>
      <c r="D2229" s="89"/>
      <c r="E2229" s="82"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25">
      <c r="A2230" s="83"/>
      <c r="D2230" s="89"/>
      <c r="E2230" s="82"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25">
      <c r="A2231" s="83"/>
      <c r="D2231" s="89"/>
      <c r="E2231" s="82"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25">
      <c r="A2232" s="83"/>
      <c r="D2232" s="89"/>
      <c r="E2232" s="82"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25">
      <c r="A2233" s="83"/>
      <c r="D2233" s="89"/>
      <c r="E2233" s="82"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25">
      <c r="A2234" s="83"/>
      <c r="D2234" s="89"/>
      <c r="E2234" s="82"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25">
      <c r="A2235" s="83"/>
      <c r="D2235" s="89"/>
      <c r="E2235" s="82"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25">
      <c r="A2236" s="83"/>
      <c r="D2236" s="89"/>
      <c r="E2236" s="82"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25">
      <c r="A2237" s="83"/>
      <c r="D2237" s="89"/>
      <c r="E2237" s="82"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25">
      <c r="A2238" s="83"/>
      <c r="D2238" s="89"/>
      <c r="E2238" s="82"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25">
      <c r="A2239" s="83"/>
      <c r="D2239" s="89"/>
      <c r="E2239" s="82"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25">
      <c r="A2240" s="83"/>
      <c r="D2240" s="89"/>
      <c r="E2240" s="82"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25">
      <c r="A2241" s="83"/>
      <c r="D2241" s="89"/>
      <c r="E2241" s="82"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25">
      <c r="A2242" s="83"/>
      <c r="D2242" s="89"/>
      <c r="E2242" s="82"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25">
      <c r="A2243" s="83"/>
      <c r="D2243" s="89"/>
      <c r="E2243" s="82"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25">
      <c r="A2244" s="83"/>
      <c r="D2244" s="89"/>
      <c r="E2244" s="82"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25">
      <c r="A2245" s="83"/>
      <c r="D2245" s="89"/>
      <c r="E2245" s="82"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25">
      <c r="A2246" s="83"/>
      <c r="D2246" s="89"/>
      <c r="E2246" s="82"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25">
      <c r="A2247" s="83"/>
      <c r="D2247" s="89"/>
      <c r="E2247" s="82"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25">
      <c r="A2248" s="83"/>
      <c r="D2248" s="89"/>
      <c r="E2248" s="82"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25">
      <c r="A2249" s="83"/>
      <c r="D2249" s="89"/>
      <c r="E2249" s="82"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25">
      <c r="A2250" s="83"/>
      <c r="D2250" s="89"/>
      <c r="E2250" s="82"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25">
      <c r="A2251" s="83"/>
      <c r="D2251" s="89"/>
      <c r="E2251" s="82"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25">
      <c r="A2252" s="83"/>
      <c r="D2252" s="89"/>
      <c r="E2252" s="82"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25">
      <c r="A2253" s="83"/>
      <c r="D2253" s="89"/>
      <c r="E2253" s="82"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25">
      <c r="A2254" s="83"/>
      <c r="D2254" s="89"/>
      <c r="E2254" s="82"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25">
      <c r="A2255" s="83"/>
      <c r="D2255" s="89"/>
      <c r="E2255" s="82"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25">
      <c r="A2256" s="83"/>
      <c r="D2256" s="89"/>
      <c r="E2256" s="82"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25">
      <c r="A2257" s="83"/>
      <c r="D2257" s="89"/>
      <c r="E2257" s="82"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25">
      <c r="A2258" s="83"/>
      <c r="D2258" s="89"/>
      <c r="E2258" s="82"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25">
      <c r="A2259" s="83"/>
      <c r="D2259" s="89"/>
      <c r="E2259" s="82"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25">
      <c r="A2260" s="83"/>
      <c r="D2260" s="89"/>
      <c r="E2260" s="82"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25">
      <c r="A2261" s="83"/>
      <c r="D2261" s="89"/>
      <c r="E2261" s="82"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25">
      <c r="A2262" s="83"/>
      <c r="D2262" s="89"/>
      <c r="E2262" s="82"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25">
      <c r="A2263" s="83"/>
      <c r="D2263" s="89"/>
      <c r="E2263" s="82"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25">
      <c r="A2264" s="83"/>
      <c r="D2264" s="89"/>
      <c r="E2264" s="82"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25">
      <c r="A2265" s="83"/>
      <c r="D2265" s="89"/>
      <c r="E2265" s="82"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25">
      <c r="A2266" s="83"/>
      <c r="D2266" s="89"/>
      <c r="E2266" s="82"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25">
      <c r="A2267" s="83"/>
      <c r="D2267" s="89"/>
      <c r="E2267" s="82"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25">
      <c r="A2268" s="83"/>
      <c r="D2268" s="89"/>
      <c r="E2268" s="82"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25">
      <c r="A2269" s="83"/>
      <c r="D2269" s="89"/>
      <c r="E2269" s="82"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25">
      <c r="A2270" s="83"/>
      <c r="D2270" s="89"/>
      <c r="E2270" s="82"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25">
      <c r="A2271" s="83"/>
      <c r="D2271" s="89"/>
      <c r="E2271" s="82"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25">
      <c r="A2272" s="83"/>
      <c r="D2272" s="89"/>
      <c r="E2272" s="82"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25">
      <c r="A2273" s="83"/>
      <c r="D2273" s="89"/>
      <c r="E2273" s="82"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25">
      <c r="A2274" s="83"/>
      <c r="D2274" s="89"/>
      <c r="E2274" s="82"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25">
      <c r="A2275" s="83"/>
      <c r="D2275" s="89"/>
      <c r="E2275" s="82"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25">
      <c r="A2276" s="83"/>
      <c r="D2276" s="89"/>
      <c r="E2276" s="82"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25">
      <c r="A2277" s="83"/>
      <c r="D2277" s="89"/>
      <c r="E2277" s="82"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25">
      <c r="A2278" s="83"/>
      <c r="D2278" s="89"/>
      <c r="E2278" s="82"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25">
      <c r="A2279" s="83"/>
      <c r="D2279" s="89"/>
      <c r="E2279" s="82"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25">
      <c r="A2280" s="83"/>
      <c r="D2280" s="89"/>
      <c r="E2280" s="82"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sheetData>
  <mergeCells count="1">
    <mergeCell ref="A1:F1"/>
  </mergeCells>
  <conditionalFormatting sqref="E14:E2280 A16:E1048576 B3:E15">
    <cfRule type="expression" dxfId="67" priority="22">
      <formula>$B3&lt;&gt;""</formula>
    </cfRule>
  </conditionalFormatting>
  <conditionalFormatting sqref="E3:E2280">
    <cfRule type="expression" dxfId="66" priority="35">
      <formula>#REF!&lt;&gt;""</formula>
    </cfRule>
  </conditionalFormatting>
  <conditionalFormatting sqref="E18:E9986 E10">
    <cfRule type="expression" dxfId="65" priority="4">
      <formula>$E6="RESPONSÁVEL PELA ELABORAÇÃO"</formula>
    </cfRule>
    <cfRule type="expression" dxfId="64" priority="5">
      <formula>$E10="_______________________________"</formula>
    </cfRule>
  </conditionalFormatting>
  <conditionalFormatting sqref="E3:E6 E8:E9 E16:E17">
    <cfRule type="expression" dxfId="63" priority="50">
      <formula>#REF!="RESPONSÁVEL PELA ELABORAÇÃO"</formula>
    </cfRule>
    <cfRule type="expression" dxfId="62" priority="51">
      <formula>$E3="_______________________________"</formula>
    </cfRule>
  </conditionalFormatting>
  <conditionalFormatting sqref="E7 E14:E15">
    <cfRule type="expression" dxfId="61" priority="110">
      <formula>$E5="RESPONSÁVEL PELA ELABORAÇÃO"</formula>
    </cfRule>
    <cfRule type="expression" dxfId="60" priority="111">
      <formula>$E7="_______________________________"</formula>
    </cfRule>
  </conditionalFormatting>
  <conditionalFormatting sqref="E11:E13">
    <cfRule type="expression" dxfId="59" priority="145">
      <formula>$E8="RESPONSÁVEL PELA ELABORAÇÃO"</formula>
    </cfRule>
    <cfRule type="expression" dxfId="58" priority="146">
      <formula>$E11="_______________________________"</formula>
    </cfRule>
  </conditionalFormatting>
  <conditionalFormatting sqref="E2:F2">
    <cfRule type="expression" dxfId="57" priority="147">
      <formula>$E1048560="RESPONSÁVEL PELA ELABORAÇÃO"</formula>
    </cfRule>
    <cfRule type="expression" dxfId="56" priority="148">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831055'!A2" display="831055" xr:uid="{F20C7A1E-6AF7-4945-89E4-BC8B80B90150}"/>
    <hyperlink ref="A4" location="#'831020'!A2" display="831020" xr:uid="{0AF17752-64EC-48BD-9EF9-5CA255A691AD}"/>
    <hyperlink ref="A5" location="#'1825'!A2" display="1825" xr:uid="{06C08D01-C68A-4530-8BE1-CA3AC8D7CEAC}"/>
    <hyperlink ref="A6" location="#'5387'!A2" display="5387" xr:uid="{3459B665-2B0A-4763-8BF9-D78B6B038E26}"/>
    <hyperlink ref="A7" location="#'5044'!A2" display="5044" xr:uid="{AD5EC85E-26E1-416E-A20E-F140F87863EC}"/>
    <hyperlink ref="A8" location="#'833703'!A2" display="833703" xr:uid="{65434738-F47F-4E46-828F-85261C418B8E}"/>
    <hyperlink ref="A9" location="#'833702'!A2" display="833702" xr:uid="{D65537FC-1F6F-4523-BA04-7C46DCFFFD1A}"/>
    <hyperlink ref="A10" location="#'831109'!A2" display="831109" xr:uid="{0E9DBDFE-0A9C-4E6C-8768-FE1FB6E994C4}"/>
    <hyperlink ref="A11" location="#'855388'!A2" display="855388" xr:uid="{13523D5A-DA2E-48EC-B197-C25A881279C8}"/>
    <hyperlink ref="A12" location="#'855389'!A2" display="855389" xr:uid="{4443EEC9-AD0E-45BB-B57C-A5F4DE89CC3D}"/>
    <hyperlink ref="A13" location="#'834590'!A2" display="834590" xr:uid="{0C36E13D-AAD2-4BAA-9D4C-600FEB1AFD05}"/>
    <hyperlink ref="A14" location="#'1759'!A2" display="1759" xr:uid="{6164026F-AF9B-41E2-B1CC-8D7663D235C3}"/>
    <hyperlink ref="A15" location="#'6261'!A2" display="6261" xr:uid="{D02E5F9A-B7F7-41E3-984C-745F70B58FAA}"/>
  </hyperlinks>
  <pageMargins left="0.51181102362204722" right="0.51181102362204722" top="0.78740157480314965" bottom="0.78740157480314965" header="0.31496062992125984" footer="0.31496062992125984"/>
  <pageSetup paperSize="9" scale="62"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C0CE-7C26-4E08-AD84-DB57EBFA6FB7}">
  <sheetPr codeName="Planilha38">
    <pageSetUpPr fitToPage="1"/>
  </sheetPr>
  <dimension ref="A1:S35"/>
  <sheetViews>
    <sheetView showGridLines="0" zoomScale="80" zoomScaleNormal="80" workbookViewId="0">
      <pane ySplit="2" topLeftCell="A3" activePane="bottomLeft" state="frozen"/>
      <selection pane="bottomLeft" activeCell="B10" sqref="B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0</v>
      </c>
      <c r="B1" s="136"/>
      <c r="C1" s="137"/>
      <c r="D1" s="138"/>
      <c r="E1" s="9"/>
      <c r="F1" s="2"/>
      <c r="G1" s="1"/>
      <c r="H1" s="2"/>
      <c r="I1" s="2"/>
      <c r="J1" s="2"/>
      <c r="K1" s="3"/>
      <c r="M1" s="3"/>
      <c r="N1" s="3"/>
    </row>
    <row r="2" spans="1:19" s="26" customFormat="1" ht="27" customHeight="1" x14ac:dyDescent="0.25">
      <c r="A2" s="69" t="s">
        <v>1</v>
      </c>
      <c r="B2" s="139"/>
      <c r="C2" s="140"/>
      <c r="D2" s="141"/>
      <c r="E2" s="23"/>
      <c r="F2" s="24"/>
      <c r="G2" s="24"/>
      <c r="H2" s="24"/>
      <c r="I2" s="24"/>
      <c r="J2" s="24"/>
      <c r="K2" s="25"/>
      <c r="M2" s="25"/>
      <c r="N2" s="25"/>
      <c r="Q2" s="27"/>
      <c r="R2" s="27"/>
      <c r="S2" s="27"/>
    </row>
    <row r="3" spans="1:19" ht="14.85" customHeight="1" x14ac:dyDescent="0.25">
      <c r="A3" s="28" t="s">
        <v>2</v>
      </c>
      <c r="B3" s="47"/>
      <c r="C3" s="2"/>
      <c r="D3" s="2"/>
      <c r="E3" s="2"/>
      <c r="F3" s="2"/>
      <c r="G3" s="1"/>
      <c r="H3" s="2"/>
      <c r="I3" s="2"/>
      <c r="J3" s="2"/>
      <c r="K3" s="3"/>
      <c r="M3" s="3"/>
      <c r="N3" s="3"/>
      <c r="Q3" s="5"/>
      <c r="R3" s="5"/>
      <c r="S3" s="5"/>
    </row>
    <row r="4" spans="1:19" ht="30" customHeight="1" x14ac:dyDescent="0.25">
      <c r="A4" s="87" t="s">
        <v>158</v>
      </c>
      <c r="B4" s="142" t="s">
        <v>159</v>
      </c>
      <c r="C4" s="142"/>
      <c r="D4" s="142" t="s">
        <v>160</v>
      </c>
      <c r="E4" s="142"/>
      <c r="F4" s="7"/>
      <c r="H4" s="7"/>
      <c r="I4" s="7"/>
      <c r="J4" s="2"/>
      <c r="Q4" s="5"/>
      <c r="R4" s="5"/>
      <c r="S4" s="5"/>
    </row>
    <row r="5" spans="1:19" ht="25.35" customHeight="1" x14ac:dyDescent="0.25">
      <c r="A5" s="86">
        <f>IFERROR(AVERAGE(B7:B1048576),0)</f>
        <v>0</v>
      </c>
      <c r="B5" s="143">
        <f>IFERROR(MEDIAN(B7:B1048576),0)</f>
        <v>0</v>
      </c>
      <c r="C5" s="143"/>
      <c r="D5" s="143">
        <f>IFERROR(AVERAGEIFS(B7:B1048576,B7:B1048576,"&lt;"&amp;(A5+IFERROR(_xlfn.STDEV.S(B7:B1048576),0)),B7:B1048576,"&gt;"&amp;(A5-IFERROR(_xlfn.STDEV.S(B7:B1048576),0))),0)</f>
        <v>0</v>
      </c>
      <c r="E5" s="143"/>
    </row>
    <row r="6" spans="1:19" ht="18" customHeight="1" x14ac:dyDescent="0.25">
      <c r="A6" s="75" t="s">
        <v>2</v>
      </c>
      <c r="B6" s="75"/>
      <c r="C6" s="75"/>
      <c r="D6" s="75"/>
      <c r="E6" s="75"/>
    </row>
    <row r="7" spans="1:19" s="54" customFormat="1" ht="40.15" customHeight="1" x14ac:dyDescent="0.35">
      <c r="A7" s="52" t="s">
        <v>3</v>
      </c>
      <c r="B7" s="53"/>
      <c r="C7" s="53"/>
      <c r="D7" s="53"/>
      <c r="E7" s="53"/>
      <c r="F7" s="53"/>
      <c r="G7" s="53"/>
      <c r="H7" s="53"/>
      <c r="I7" s="53"/>
      <c r="J7" s="53"/>
      <c r="L7" s="55"/>
      <c r="Q7" s="56"/>
      <c r="R7" s="56"/>
      <c r="S7" s="56"/>
    </row>
    <row r="8" spans="1:19" s="60" customFormat="1" ht="35.1" customHeight="1" x14ac:dyDescent="0.25">
      <c r="A8" s="72" t="s">
        <v>165</v>
      </c>
      <c r="B8" s="73" t="s">
        <v>153</v>
      </c>
      <c r="C8" s="73" t="s">
        <v>5</v>
      </c>
      <c r="D8" s="73" t="s">
        <v>6</v>
      </c>
      <c r="E8" s="73" t="s">
        <v>11</v>
      </c>
      <c r="F8" s="73" t="s">
        <v>154</v>
      </c>
      <c r="G8" s="73" t="s">
        <v>7</v>
      </c>
      <c r="H8" s="73" t="s">
        <v>161</v>
      </c>
      <c r="I8" s="73" t="s">
        <v>163</v>
      </c>
      <c r="J8" s="73" t="s">
        <v>8</v>
      </c>
      <c r="M8" s="61"/>
      <c r="N8" s="61"/>
      <c r="Q8" s="62"/>
      <c r="R8" s="62"/>
      <c r="S8" s="62"/>
    </row>
    <row r="9" spans="1:19" s="29" customFormat="1" ht="52.5" customHeight="1" x14ac:dyDescent="0.3">
      <c r="A9" s="36"/>
      <c r="B9" s="50"/>
      <c r="C9" s="41"/>
      <c r="D9" s="41"/>
      <c r="E9" s="42"/>
      <c r="F9" s="40"/>
      <c r="G9" s="68"/>
      <c r="H9" s="41"/>
      <c r="I9" s="41"/>
      <c r="J9" s="43"/>
      <c r="L9" s="38"/>
      <c r="M9" s="30"/>
      <c r="N9" s="30"/>
      <c r="Q9" s="31"/>
      <c r="R9" s="31"/>
      <c r="S9" s="31"/>
    </row>
    <row r="10" spans="1:19" s="29" customFormat="1" ht="52.5" customHeight="1" x14ac:dyDescent="0.3">
      <c r="A10" s="36"/>
      <c r="B10" s="50"/>
      <c r="C10" s="41"/>
      <c r="D10" s="41"/>
      <c r="E10" s="42"/>
      <c r="F10" s="40"/>
      <c r="G10" s="68"/>
      <c r="H10" s="41"/>
      <c r="I10" s="41"/>
      <c r="J10" s="43"/>
      <c r="L10" s="38"/>
      <c r="M10" s="30"/>
      <c r="N10" s="30"/>
      <c r="Q10" s="31"/>
      <c r="R10" s="31"/>
      <c r="S10" s="31"/>
    </row>
    <row r="11" spans="1:19" s="29" customFormat="1" ht="52.5" customHeight="1" x14ac:dyDescent="0.3">
      <c r="A11" s="36"/>
      <c r="B11" s="50"/>
      <c r="C11" s="41"/>
      <c r="D11" s="41"/>
      <c r="E11" s="42"/>
      <c r="F11" s="40"/>
      <c r="G11" s="68"/>
      <c r="H11" s="41"/>
      <c r="I11" s="41"/>
      <c r="J11" s="43"/>
      <c r="L11" s="38"/>
      <c r="M11" s="30"/>
      <c r="N11" s="30"/>
      <c r="Q11" s="31"/>
      <c r="R11" s="31"/>
      <c r="S11" s="31"/>
    </row>
    <row r="12" spans="1:19" s="29" customFormat="1" ht="52.5" customHeight="1" x14ac:dyDescent="0.3">
      <c r="A12" s="36"/>
      <c r="B12" s="50"/>
      <c r="C12" s="41"/>
      <c r="D12" s="41"/>
      <c r="E12" s="42"/>
      <c r="F12" s="40"/>
      <c r="G12" s="68"/>
      <c r="H12" s="41"/>
      <c r="I12" s="41"/>
      <c r="J12" s="43"/>
      <c r="L12" s="38"/>
      <c r="M12" s="30"/>
      <c r="N12" s="30"/>
      <c r="Q12" s="31"/>
      <c r="R12" s="31"/>
      <c r="S12" s="31"/>
    </row>
    <row r="13" spans="1:19" s="29" customFormat="1" ht="52.5" customHeight="1" x14ac:dyDescent="0.3">
      <c r="A13" s="36"/>
      <c r="B13" s="50"/>
      <c r="C13" s="41"/>
      <c r="D13" s="41"/>
      <c r="E13" s="42"/>
      <c r="F13" s="40"/>
      <c r="G13" s="68"/>
      <c r="H13" s="41"/>
      <c r="I13" s="41"/>
      <c r="J13" s="43"/>
      <c r="L13" s="38"/>
      <c r="M13" s="30"/>
      <c r="N13" s="30"/>
      <c r="Q13" s="31"/>
      <c r="R13" s="31"/>
      <c r="S13" s="31"/>
    </row>
    <row r="14" spans="1:19" s="29" customFormat="1" ht="52.5" customHeight="1" x14ac:dyDescent="0.3">
      <c r="A14" s="36"/>
      <c r="B14" s="50"/>
      <c r="C14" s="41"/>
      <c r="D14" s="41"/>
      <c r="E14" s="42"/>
      <c r="F14" s="40"/>
      <c r="G14" s="68"/>
      <c r="H14" s="41"/>
      <c r="I14" s="41"/>
      <c r="J14" s="43"/>
      <c r="L14" s="38"/>
      <c r="M14" s="30"/>
      <c r="N14" s="30"/>
      <c r="Q14" s="31"/>
      <c r="R14" s="31"/>
      <c r="S14" s="31"/>
    </row>
    <row r="15" spans="1:19" s="29" customFormat="1" ht="52.5" customHeight="1" x14ac:dyDescent="0.3">
      <c r="A15" s="36"/>
      <c r="B15" s="50"/>
      <c r="C15" s="41"/>
      <c r="D15" s="41"/>
      <c r="E15" s="42"/>
      <c r="F15" s="40"/>
      <c r="G15" s="68"/>
      <c r="H15" s="41"/>
      <c r="I15" s="41"/>
      <c r="J15" s="43"/>
      <c r="L15" s="38"/>
      <c r="M15" s="30"/>
      <c r="N15" s="30"/>
      <c r="Q15" s="31"/>
      <c r="R15" s="31"/>
      <c r="S15" s="31"/>
    </row>
    <row r="16" spans="1:19" s="29" customFormat="1" ht="52.5" customHeight="1" x14ac:dyDescent="0.3">
      <c r="A16" s="36"/>
      <c r="B16" s="50"/>
      <c r="C16" s="41"/>
      <c r="D16" s="41"/>
      <c r="E16" s="42"/>
      <c r="F16" s="40"/>
      <c r="G16" s="68"/>
      <c r="H16" s="41"/>
      <c r="I16" s="41"/>
      <c r="J16" s="43"/>
      <c r="L16" s="38"/>
      <c r="M16" s="30"/>
      <c r="N16" s="30"/>
      <c r="Q16" s="31"/>
      <c r="R16" s="31"/>
      <c r="S16" s="31"/>
    </row>
    <row r="17" spans="1:19" s="29" customFormat="1" ht="52.5" customHeight="1" x14ac:dyDescent="0.3">
      <c r="A17" s="36"/>
      <c r="B17" s="50"/>
      <c r="C17" s="41"/>
      <c r="D17" s="41"/>
      <c r="E17" s="42"/>
      <c r="F17" s="40"/>
      <c r="G17" s="68"/>
      <c r="H17" s="41"/>
      <c r="I17" s="41"/>
      <c r="J17" s="43"/>
      <c r="L17" s="38"/>
      <c r="M17" s="30"/>
      <c r="N17" s="30"/>
      <c r="Q17" s="31"/>
      <c r="R17" s="31"/>
      <c r="S17" s="31"/>
    </row>
    <row r="18" spans="1:19" s="29" customFormat="1" ht="52.5" customHeight="1" x14ac:dyDescent="0.3">
      <c r="A18" s="36"/>
      <c r="B18" s="50"/>
      <c r="C18" s="41"/>
      <c r="D18" s="41"/>
      <c r="E18" s="42"/>
      <c r="F18" s="40"/>
      <c r="G18" s="68"/>
      <c r="H18" s="41"/>
      <c r="I18" s="41"/>
      <c r="J18" s="43"/>
      <c r="L18" s="38"/>
      <c r="M18" s="30"/>
      <c r="N18" s="30"/>
      <c r="Q18" s="31"/>
      <c r="R18" s="31"/>
      <c r="S18" s="31"/>
    </row>
    <row r="19" spans="1:19" s="29" customFormat="1" ht="52.5" customHeight="1" x14ac:dyDescent="0.3">
      <c r="A19" s="36"/>
      <c r="B19" s="50"/>
      <c r="C19" s="41"/>
      <c r="D19" s="41"/>
      <c r="E19" s="42"/>
      <c r="F19" s="40"/>
      <c r="G19" s="68"/>
      <c r="H19" s="41"/>
      <c r="I19" s="41"/>
      <c r="J19" s="43"/>
      <c r="L19" s="38"/>
      <c r="M19" s="30"/>
      <c r="N19" s="30"/>
      <c r="Q19" s="31"/>
      <c r="R19" s="31"/>
      <c r="S19" s="31"/>
    </row>
    <row r="20" spans="1:19" s="29" customFormat="1" ht="52.5" customHeight="1" x14ac:dyDescent="0.3">
      <c r="A20" s="36"/>
      <c r="B20" s="50"/>
      <c r="C20" s="41"/>
      <c r="D20" s="41"/>
      <c r="E20" s="42"/>
      <c r="F20" s="40"/>
      <c r="G20" s="68"/>
      <c r="H20" s="41"/>
      <c r="I20" s="41"/>
      <c r="J20" s="43"/>
      <c r="L20" s="38"/>
      <c r="M20" s="30"/>
      <c r="N20" s="30"/>
      <c r="Q20" s="31"/>
      <c r="R20" s="31"/>
      <c r="S20" s="31"/>
    </row>
    <row r="21" spans="1:19" s="29" customFormat="1" ht="52.5" customHeight="1" x14ac:dyDescent="0.3">
      <c r="A21" s="36"/>
      <c r="B21" s="50"/>
      <c r="C21" s="41"/>
      <c r="D21" s="41"/>
      <c r="E21" s="42"/>
      <c r="F21" s="40"/>
      <c r="G21" s="68"/>
      <c r="H21" s="41"/>
      <c r="I21" s="41"/>
      <c r="J21" s="43"/>
      <c r="L21" s="38"/>
      <c r="M21" s="30"/>
      <c r="N21" s="30"/>
      <c r="Q21" s="31"/>
      <c r="R21" s="31"/>
      <c r="S21" s="31"/>
    </row>
    <row r="22" spans="1:19" s="29" customFormat="1" ht="52.5" customHeight="1" x14ac:dyDescent="0.3">
      <c r="A22" s="36"/>
      <c r="B22" s="50"/>
      <c r="C22" s="41"/>
      <c r="D22" s="41"/>
      <c r="E22" s="42"/>
      <c r="F22" s="40"/>
      <c r="G22" s="68"/>
      <c r="H22" s="41"/>
      <c r="I22" s="41"/>
      <c r="J22" s="43"/>
      <c r="L22" s="38"/>
      <c r="M22" s="30"/>
      <c r="N22" s="30"/>
      <c r="Q22" s="31"/>
      <c r="R22" s="31"/>
      <c r="S22" s="31"/>
    </row>
    <row r="23" spans="1:19" s="29" customFormat="1" ht="52.5" customHeight="1" x14ac:dyDescent="0.3">
      <c r="A23" s="36"/>
      <c r="B23" s="50"/>
      <c r="C23" s="41"/>
      <c r="D23" s="41"/>
      <c r="E23" s="42"/>
      <c r="F23" s="40"/>
      <c r="G23" s="68"/>
      <c r="H23" s="41"/>
      <c r="I23" s="41"/>
      <c r="J23" s="43"/>
      <c r="L23" s="38"/>
      <c r="M23" s="30"/>
      <c r="N23" s="30"/>
      <c r="Q23" s="31"/>
      <c r="R23" s="31"/>
      <c r="S23" s="31"/>
    </row>
    <row r="24" spans="1:19" s="29" customFormat="1" ht="52.5" customHeight="1" x14ac:dyDescent="0.3">
      <c r="A24" s="36"/>
      <c r="B24" s="50"/>
      <c r="C24" s="41"/>
      <c r="D24" s="41"/>
      <c r="E24" s="42"/>
      <c r="F24" s="40"/>
      <c r="G24" s="68"/>
      <c r="H24" s="41"/>
      <c r="I24" s="41"/>
      <c r="J24" s="43"/>
      <c r="L24" s="38"/>
      <c r="M24" s="30"/>
      <c r="N24" s="30"/>
      <c r="Q24" s="31"/>
      <c r="R24" s="31"/>
      <c r="S24" s="31"/>
    </row>
    <row r="25" spans="1:19" s="29" customFormat="1" ht="52.5" customHeight="1" x14ac:dyDescent="0.3">
      <c r="A25" s="36"/>
      <c r="B25" s="50"/>
      <c r="C25" s="41"/>
      <c r="D25" s="41"/>
      <c r="E25" s="42"/>
      <c r="F25" s="40"/>
      <c r="G25" s="68"/>
      <c r="H25" s="41"/>
      <c r="I25" s="41"/>
      <c r="J25" s="43"/>
      <c r="L25" s="38"/>
      <c r="M25" s="30"/>
      <c r="N25" s="30"/>
      <c r="Q25" s="31"/>
      <c r="R25" s="31"/>
      <c r="S25" s="31"/>
    </row>
    <row r="26" spans="1:19" s="64" customFormat="1" ht="40.15" customHeight="1" x14ac:dyDescent="0.3">
      <c r="A26" s="77" t="s">
        <v>9</v>
      </c>
      <c r="B26" s="78"/>
      <c r="C26" s="78"/>
      <c r="D26" s="79"/>
      <c r="E26" s="79"/>
      <c r="F26" s="80"/>
      <c r="G26" s="63"/>
      <c r="H26" s="63"/>
      <c r="I26" s="63"/>
      <c r="J26" s="63"/>
      <c r="L26" s="81"/>
      <c r="Q26" s="65"/>
      <c r="R26" s="65"/>
      <c r="S26" s="65"/>
    </row>
    <row r="27" spans="1:19" s="60" customFormat="1" ht="35.1" customHeight="1" x14ac:dyDescent="0.25">
      <c r="A27" s="57" t="s">
        <v>165</v>
      </c>
      <c r="B27" s="59" t="s">
        <v>4</v>
      </c>
      <c r="C27" s="58" t="s">
        <v>164</v>
      </c>
      <c r="D27" s="59" t="s">
        <v>152</v>
      </c>
      <c r="E27" s="134" t="s">
        <v>21</v>
      </c>
      <c r="F27" s="135"/>
      <c r="G27" s="67"/>
      <c r="H27" s="67"/>
      <c r="I27" s="67"/>
      <c r="J27" s="67"/>
      <c r="M27" s="61"/>
      <c r="N27" s="61"/>
      <c r="Q27" s="62"/>
      <c r="R27" s="62"/>
      <c r="S27" s="62"/>
    </row>
    <row r="28" spans="1:19" s="33" customFormat="1" ht="54" customHeight="1" x14ac:dyDescent="0.35">
      <c r="A28" s="36"/>
      <c r="B28" s="50"/>
      <c r="C28" s="66"/>
      <c r="D28" s="76"/>
      <c r="E28" s="132"/>
      <c r="F28" s="133"/>
      <c r="G28" s="32"/>
      <c r="H28" s="32"/>
      <c r="I28" s="32"/>
      <c r="J28" s="32"/>
      <c r="L28" s="74"/>
      <c r="M28" s="35"/>
      <c r="N28" s="35"/>
      <c r="Q28" s="34"/>
      <c r="R28" s="34"/>
      <c r="S28" s="34"/>
    </row>
    <row r="29" spans="1:19" s="33" customFormat="1" ht="54" customHeight="1" x14ac:dyDescent="0.35">
      <c r="A29" s="36"/>
      <c r="B29" s="50"/>
      <c r="C29" s="66"/>
      <c r="D29" s="76"/>
      <c r="E29" s="132"/>
      <c r="F29" s="133"/>
      <c r="G29" s="32"/>
      <c r="H29" s="32"/>
      <c r="I29" s="32"/>
      <c r="J29" s="32"/>
      <c r="L29" s="74"/>
      <c r="M29" s="35"/>
      <c r="N29" s="35"/>
      <c r="Q29" s="34"/>
      <c r="R29" s="34"/>
      <c r="S29" s="34"/>
    </row>
    <row r="30" spans="1:19" s="33" customFormat="1" ht="54" customHeight="1" x14ac:dyDescent="0.35">
      <c r="A30" s="36"/>
      <c r="B30" s="50"/>
      <c r="C30" s="66"/>
      <c r="D30" s="76"/>
      <c r="E30" s="132"/>
      <c r="F30" s="133"/>
      <c r="G30" s="32"/>
      <c r="H30" s="32"/>
      <c r="I30" s="32"/>
      <c r="J30" s="32"/>
      <c r="L30" s="74"/>
      <c r="M30" s="35"/>
      <c r="N30" s="35"/>
      <c r="Q30" s="34"/>
      <c r="R30" s="34"/>
      <c r="S30" s="34"/>
    </row>
    <row r="31" spans="1:19" s="33" customFormat="1" ht="54" customHeight="1" x14ac:dyDescent="0.35">
      <c r="A31" s="36"/>
      <c r="B31" s="50"/>
      <c r="C31" s="66"/>
      <c r="D31" s="76"/>
      <c r="E31" s="132"/>
      <c r="F31" s="133"/>
      <c r="G31" s="32"/>
      <c r="H31" s="32"/>
      <c r="I31" s="32"/>
      <c r="J31" s="32"/>
      <c r="L31" s="74"/>
      <c r="M31" s="35"/>
      <c r="N31" s="35"/>
      <c r="Q31" s="34"/>
      <c r="R31" s="34"/>
      <c r="S31" s="34"/>
    </row>
    <row r="32" spans="1:19" s="33" customFormat="1" ht="54" customHeight="1" x14ac:dyDescent="0.35">
      <c r="A32" s="36"/>
      <c r="B32" s="50"/>
      <c r="C32" s="66"/>
      <c r="D32" s="76"/>
      <c r="E32" s="132"/>
      <c r="F32" s="133"/>
      <c r="G32" s="32"/>
      <c r="H32" s="32"/>
      <c r="I32" s="32"/>
      <c r="J32" s="32"/>
      <c r="L32" s="74"/>
      <c r="M32" s="35"/>
      <c r="N32" s="35"/>
      <c r="Q32" s="34"/>
      <c r="R32" s="34"/>
      <c r="S32" s="34"/>
    </row>
    <row r="33" spans="1:19" ht="40.15" customHeight="1" x14ac:dyDescent="0.25">
      <c r="A33" s="71" t="s">
        <v>10</v>
      </c>
      <c r="B33" s="8"/>
      <c r="C33" s="70"/>
      <c r="D33" s="44"/>
      <c r="E33" s="45"/>
      <c r="F33" s="46"/>
      <c r="G33" s="6"/>
      <c r="H33" s="6"/>
      <c r="I33" s="6"/>
      <c r="J33" s="6"/>
      <c r="L33" s="4"/>
      <c r="M33" s="3"/>
      <c r="N33" s="3"/>
      <c r="Q33" s="5"/>
      <c r="R33" s="5"/>
      <c r="S33" s="5"/>
    </row>
    <row r="34" spans="1:19" s="29" customFormat="1" ht="34.9" customHeight="1" x14ac:dyDescent="0.3">
      <c r="A34" s="72" t="s">
        <v>11</v>
      </c>
      <c r="B34" s="73" t="s">
        <v>4</v>
      </c>
      <c r="C34" s="73" t="s">
        <v>12</v>
      </c>
      <c r="D34" s="130" t="s">
        <v>13</v>
      </c>
      <c r="E34" s="130"/>
      <c r="F34" s="131"/>
      <c r="G34" s="37"/>
      <c r="H34" s="37"/>
      <c r="I34" s="37"/>
      <c r="J34" s="37"/>
      <c r="L34" s="38"/>
      <c r="M34" s="30"/>
      <c r="N34" s="30"/>
      <c r="Q34" s="31"/>
      <c r="R34" s="31"/>
      <c r="S34" s="31"/>
    </row>
    <row r="35" spans="1:19" s="29" customFormat="1" ht="54" customHeight="1" x14ac:dyDescent="0.3">
      <c r="A35" s="39" t="s">
        <v>2</v>
      </c>
      <c r="B35" s="50"/>
      <c r="C35" s="51"/>
      <c r="D35" s="127"/>
      <c r="E35" s="128"/>
      <c r="F35" s="129"/>
      <c r="G35" s="37"/>
      <c r="H35" s="37"/>
      <c r="I35" s="37"/>
      <c r="J35" s="37"/>
      <c r="L35" s="38"/>
      <c r="M35" s="30"/>
      <c r="N35" s="30"/>
      <c r="Q35" s="31"/>
      <c r="R35" s="31"/>
      <c r="S35" s="31"/>
    </row>
  </sheetData>
  <mergeCells count="14">
    <mergeCell ref="E27:F27"/>
    <mergeCell ref="E30:F30"/>
    <mergeCell ref="B1:D1"/>
    <mergeCell ref="B2:D2"/>
    <mergeCell ref="B4:C4"/>
    <mergeCell ref="D4:E4"/>
    <mergeCell ref="B5:C5"/>
    <mergeCell ref="D5:E5"/>
    <mergeCell ref="D35:F35"/>
    <mergeCell ref="D34:F34"/>
    <mergeCell ref="E28:F28"/>
    <mergeCell ref="E32:F32"/>
    <mergeCell ref="E29:F29"/>
    <mergeCell ref="E31:F31"/>
  </mergeCells>
  <conditionalFormatting sqref="F1:F3 F8:F25">
    <cfRule type="expression" dxfId="55" priority="5">
      <formula>$F1="VALOR INCONSISTENTE"</formula>
    </cfRule>
  </conditionalFormatting>
  <conditionalFormatting sqref="A9:J27 A28:D32 G28:J32 A33:J53">
    <cfRule type="expression" dxfId="5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3" priority="3">
      <formula>$F4="VALOR INCONSISTENTE"</formula>
    </cfRule>
  </conditionalFormatting>
  <conditionalFormatting sqref="E28:F28">
    <cfRule type="expression" dxfId="52" priority="2">
      <formula>AND(E28&lt;&gt;"",MOD(ROW(),2)=0,$A28&lt;&gt;"PESQUISA DE PREÇOS BASEADA EM SITES DE AMPLO DOMÍNIO - Art. 23, § 1º, inciso III, Lei nº 14.133/2021",$A28&lt;&gt;"DESCRIÇÃO DO ITEM",$A28&lt;&gt;"PESQUISA DE PREÇOS DIRETA COM FORNECEDOR - Art. 23, § 1º, inciso IV, Lei nº 14.133/2021",$A28&lt;&gt;"CNPJ FORNECEDOR",$A28&lt;&gt;"PESQUISA DE PREÇOS BASEADA EM TABELAS DE REFERÊNCIA (SINAPI E SICRO) - Art. 23, § 2º, Lei nº 14.133/2021",$A28&lt;&gt;" ")</formula>
    </cfRule>
  </conditionalFormatting>
  <conditionalFormatting sqref="E29:F32">
    <cfRule type="expression" dxfId="51" priority="1">
      <formula>AND(E29&lt;&gt;"",MOD(ROW(),2)=0,$A29&lt;&gt;"PESQUISA DE PREÇOS BASEADA EM SITES DE AMPLO DOMÍNIO - Art. 23, § 1º, inciso III, Lei nº 14.133/2021",$A29&lt;&gt;"DESCRIÇÃO DO ITEM",$A29&lt;&gt;"PESQUISA DE PREÇOS DIRETA COM FORNECEDOR - Art. 23, § 1º, inciso IV, Lei nº 14.133/2021",$A29&lt;&gt;"CNPJ FORNECEDOR",$A29&lt;&gt;"PESQUISA DE PREÇOS BASEADA EM TABELAS DE REFERÊNCIA (SINAPI E SICRO) - Art. 23, § 2º, Lei nº 14.133/2021",$A29&lt;&gt;"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3158A-1284-4503-B22A-5651F0C3447E}">
  <sheetPr codeName="Planilha47">
    <tabColor rgb="FFFFC000"/>
    <pageSetUpPr fitToPage="1"/>
  </sheetPr>
  <dimension ref="A1:S22"/>
  <sheetViews>
    <sheetView showGridLines="0" zoomScale="80" zoomScaleNormal="80" workbookViewId="0">
      <pane ySplit="2" topLeftCell="A3" activePane="bottomLeft" state="frozen"/>
      <selection pane="bottomLeft" activeCell="A5" sqref="A5"/>
    </sheetView>
  </sheetViews>
  <sheetFormatPr defaultRowHeight="35.1" customHeight="1" x14ac:dyDescent="0.25"/>
  <cols>
    <col min="1" max="1" width="63.7109375" customWidth="1"/>
    <col min="2" max="2" width="23.85546875" customWidth="1"/>
    <col min="3" max="3" width="27.710937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0</v>
      </c>
      <c r="B1" s="136" t="s">
        <v>170</v>
      </c>
      <c r="C1" s="137"/>
      <c r="D1" s="138"/>
      <c r="E1" s="9"/>
      <c r="F1" s="2"/>
      <c r="G1" s="1"/>
      <c r="H1" s="2"/>
      <c r="I1" s="2"/>
      <c r="J1" s="2"/>
      <c r="K1" s="3"/>
      <c r="M1" s="3"/>
      <c r="N1" s="3"/>
    </row>
    <row r="2" spans="1:19" s="26" customFormat="1" ht="27" customHeight="1" x14ac:dyDescent="0.25">
      <c r="A2" s="69" t="s">
        <v>1</v>
      </c>
      <c r="B2" s="139" t="s">
        <v>169</v>
      </c>
      <c r="C2" s="140"/>
      <c r="D2" s="141"/>
      <c r="E2" s="23"/>
      <c r="F2" s="24"/>
      <c r="G2" s="24"/>
      <c r="H2" s="24"/>
      <c r="I2" s="24"/>
      <c r="J2" s="24"/>
      <c r="K2" s="25"/>
      <c r="M2" s="25"/>
      <c r="N2" s="25"/>
      <c r="Q2" s="27"/>
      <c r="R2" s="27"/>
      <c r="S2" s="27"/>
    </row>
    <row r="3" spans="1:19" ht="14.85" customHeight="1" x14ac:dyDescent="0.25">
      <c r="A3" s="28" t="s">
        <v>2</v>
      </c>
      <c r="B3" s="47"/>
      <c r="C3" s="2"/>
      <c r="D3" s="2"/>
      <c r="E3" s="2"/>
      <c r="F3" s="2"/>
      <c r="G3" s="1"/>
      <c r="H3" s="2"/>
      <c r="I3" s="2"/>
      <c r="J3" s="2"/>
      <c r="K3" s="3"/>
      <c r="M3" s="3"/>
      <c r="N3" s="3"/>
      <c r="Q3" s="5"/>
      <c r="R3" s="5"/>
      <c r="S3" s="5"/>
    </row>
    <row r="4" spans="1:19" ht="30" customHeight="1" x14ac:dyDescent="0.25">
      <c r="A4" s="87" t="s">
        <v>158</v>
      </c>
      <c r="B4" s="142" t="s">
        <v>159</v>
      </c>
      <c r="C4" s="142"/>
      <c r="D4" s="142" t="s">
        <v>160</v>
      </c>
      <c r="E4" s="142"/>
      <c r="F4" s="7"/>
      <c r="H4" s="7"/>
      <c r="I4" s="7"/>
      <c r="J4" s="2"/>
      <c r="Q4" s="5"/>
      <c r="R4" s="5"/>
      <c r="S4" s="5"/>
    </row>
    <row r="5" spans="1:19" ht="25.35" customHeight="1" x14ac:dyDescent="0.25">
      <c r="A5" s="86">
        <f>IFERROR(AVERAGE(B7:B1048576),0)</f>
        <v>82.12222222222222</v>
      </c>
      <c r="B5" s="143">
        <f>IFERROR(MEDIAN(B7:B1048576),0)</f>
        <v>60.73</v>
      </c>
      <c r="C5" s="143"/>
      <c r="D5" s="143">
        <f>IFERROR(AVERAGEIFS(B7:B1048576,B7:B1048576,"&lt;"&amp;(A5+IFERROR(_xlfn.STDEV.S(B7:B1048576),0)),B7:B1048576,"&gt;"&amp;(A5-IFERROR(_xlfn.STDEV.S(B7:B1048576),0))),0)</f>
        <v>72.762500000000003</v>
      </c>
      <c r="E5" s="143"/>
    </row>
    <row r="6" spans="1:19" ht="18" customHeight="1" x14ac:dyDescent="0.25">
      <c r="A6" s="75" t="s">
        <v>2</v>
      </c>
      <c r="B6" s="75"/>
      <c r="C6" s="75"/>
      <c r="D6" s="75"/>
      <c r="E6" s="75"/>
    </row>
    <row r="7" spans="1:19" s="54" customFormat="1" ht="40.15" customHeight="1" x14ac:dyDescent="0.35">
      <c r="A7" s="52" t="s">
        <v>3</v>
      </c>
      <c r="B7" s="53"/>
      <c r="C7" s="53"/>
      <c r="D7" s="53"/>
      <c r="E7" s="53"/>
      <c r="F7" s="53"/>
      <c r="G7" s="53"/>
      <c r="H7" s="53"/>
      <c r="I7" s="53"/>
      <c r="J7" s="53"/>
      <c r="L7" s="55"/>
      <c r="Q7" s="56"/>
      <c r="R7" s="56"/>
      <c r="S7" s="56"/>
    </row>
    <row r="8" spans="1:19" s="60" customFormat="1" ht="35.1" customHeight="1" x14ac:dyDescent="0.25">
      <c r="A8" s="72" t="s">
        <v>165</v>
      </c>
      <c r="B8" s="73" t="s">
        <v>153</v>
      </c>
      <c r="C8" s="73" t="s">
        <v>5</v>
      </c>
      <c r="D8" s="73" t="s">
        <v>6</v>
      </c>
      <c r="E8" s="73" t="s">
        <v>11</v>
      </c>
      <c r="F8" s="73" t="s">
        <v>154</v>
      </c>
      <c r="G8" s="73" t="s">
        <v>7</v>
      </c>
      <c r="H8" s="73" t="s">
        <v>161</v>
      </c>
      <c r="I8" s="73" t="s">
        <v>163</v>
      </c>
      <c r="J8" s="73" t="s">
        <v>8</v>
      </c>
      <c r="M8" s="61"/>
      <c r="N8" s="61"/>
      <c r="Q8" s="62"/>
      <c r="R8" s="62"/>
      <c r="S8" s="62"/>
    </row>
    <row r="9" spans="1:19" s="60" customFormat="1" ht="35.1" customHeight="1" x14ac:dyDescent="0.25">
      <c r="A9" s="36" t="s">
        <v>429</v>
      </c>
      <c r="B9" s="50">
        <v>53.5</v>
      </c>
      <c r="C9" s="96" t="s">
        <v>169</v>
      </c>
      <c r="D9" s="96" t="s">
        <v>430</v>
      </c>
      <c r="E9" s="96" t="s">
        <v>194</v>
      </c>
      <c r="F9" s="97">
        <v>45271</v>
      </c>
      <c r="G9" s="96" t="s">
        <v>431</v>
      </c>
      <c r="H9" s="96">
        <v>47</v>
      </c>
      <c r="I9" s="96">
        <v>2023</v>
      </c>
      <c r="J9" s="96" t="s">
        <v>188</v>
      </c>
      <c r="M9" s="61"/>
      <c r="N9" s="61"/>
      <c r="Q9" s="62"/>
      <c r="R9" s="62"/>
      <c r="S9" s="62"/>
    </row>
    <row r="10" spans="1:19" s="60" customFormat="1" ht="35.1" customHeight="1" x14ac:dyDescent="0.25">
      <c r="A10" s="36" t="s">
        <v>432</v>
      </c>
      <c r="B10" s="50">
        <v>53</v>
      </c>
      <c r="C10" s="96" t="s">
        <v>187</v>
      </c>
      <c r="D10" s="96" t="s">
        <v>185</v>
      </c>
      <c r="E10" s="96" t="s">
        <v>433</v>
      </c>
      <c r="F10" s="97">
        <v>45447</v>
      </c>
      <c r="G10" s="96" t="s">
        <v>434</v>
      </c>
      <c r="H10" s="96">
        <v>15</v>
      </c>
      <c r="I10" s="96">
        <v>2024</v>
      </c>
      <c r="J10" s="96" t="s">
        <v>186</v>
      </c>
      <c r="M10" s="61"/>
      <c r="N10" s="61"/>
      <c r="Q10" s="62"/>
      <c r="R10" s="62"/>
      <c r="S10" s="62"/>
    </row>
    <row r="11" spans="1:19" s="60" customFormat="1" ht="35.1" customHeight="1" x14ac:dyDescent="0.25">
      <c r="A11" s="36" t="s">
        <v>170</v>
      </c>
      <c r="B11" s="50">
        <v>53.96</v>
      </c>
      <c r="C11" s="96" t="s">
        <v>169</v>
      </c>
      <c r="D11" s="96" t="s">
        <v>185</v>
      </c>
      <c r="E11" s="96" t="s">
        <v>194</v>
      </c>
      <c r="F11" s="97">
        <v>45378</v>
      </c>
      <c r="G11" s="96" t="s">
        <v>210</v>
      </c>
      <c r="H11" s="96">
        <v>9</v>
      </c>
      <c r="I11" s="96">
        <v>2024</v>
      </c>
      <c r="J11" s="96" t="s">
        <v>188</v>
      </c>
      <c r="M11" s="61"/>
      <c r="N11" s="61"/>
      <c r="Q11" s="62"/>
      <c r="R11" s="62"/>
      <c r="S11" s="62"/>
    </row>
    <row r="12" spans="1:19" s="29" customFormat="1" ht="52.5" customHeight="1" x14ac:dyDescent="0.3">
      <c r="A12" s="36" t="s">
        <v>345</v>
      </c>
      <c r="B12" s="50">
        <v>60.73</v>
      </c>
      <c r="C12" s="41" t="s">
        <v>169</v>
      </c>
      <c r="D12" s="41" t="s">
        <v>185</v>
      </c>
      <c r="E12" s="42">
        <v>34064557000108</v>
      </c>
      <c r="F12" s="40" t="s">
        <v>346</v>
      </c>
      <c r="G12" s="68" t="s">
        <v>347</v>
      </c>
      <c r="H12" s="41" t="s">
        <v>348</v>
      </c>
      <c r="I12" s="41">
        <v>2024</v>
      </c>
      <c r="J12" s="43" t="s">
        <v>186</v>
      </c>
      <c r="L12" s="38"/>
      <c r="M12" s="30"/>
      <c r="N12" s="30"/>
      <c r="Q12" s="31"/>
      <c r="R12" s="31"/>
      <c r="S12" s="31"/>
    </row>
    <row r="13" spans="1:19" s="29" customFormat="1" ht="52.5" customHeight="1" x14ac:dyDescent="0.3">
      <c r="A13" s="36" t="s">
        <v>435</v>
      </c>
      <c r="B13" s="50">
        <v>59.93</v>
      </c>
      <c r="C13" s="41" t="s">
        <v>169</v>
      </c>
      <c r="D13" s="41" t="s">
        <v>185</v>
      </c>
      <c r="E13" s="42" t="s">
        <v>189</v>
      </c>
      <c r="F13" s="40">
        <v>45456</v>
      </c>
      <c r="G13" s="68" t="s">
        <v>436</v>
      </c>
      <c r="H13" s="41">
        <v>16</v>
      </c>
      <c r="I13" s="41">
        <v>2024</v>
      </c>
      <c r="J13" s="43" t="s">
        <v>186</v>
      </c>
      <c r="L13" s="38"/>
      <c r="M13" s="30"/>
      <c r="N13" s="30"/>
      <c r="Q13" s="31"/>
      <c r="R13" s="31"/>
      <c r="S13" s="31"/>
    </row>
    <row r="14" spans="1:19" s="64" customFormat="1" ht="40.15" customHeight="1" x14ac:dyDescent="0.3">
      <c r="A14" s="77" t="s">
        <v>9</v>
      </c>
      <c r="B14" s="78"/>
      <c r="C14" s="78"/>
      <c r="D14" s="78"/>
      <c r="E14" s="78"/>
      <c r="F14" s="98"/>
      <c r="G14" s="63"/>
      <c r="H14" s="63"/>
      <c r="I14" s="63"/>
      <c r="J14" s="63"/>
      <c r="L14" s="81"/>
      <c r="Q14" s="65"/>
      <c r="R14" s="65"/>
      <c r="S14" s="65"/>
    </row>
    <row r="15" spans="1:19" s="60" customFormat="1" ht="35.1" customHeight="1" x14ac:dyDescent="0.25">
      <c r="A15" s="57" t="s">
        <v>165</v>
      </c>
      <c r="B15" s="59" t="s">
        <v>4</v>
      </c>
      <c r="C15" s="58" t="s">
        <v>164</v>
      </c>
      <c r="D15" s="59" t="s">
        <v>152</v>
      </c>
      <c r="E15" s="134" t="s">
        <v>21</v>
      </c>
      <c r="F15" s="135"/>
      <c r="G15" s="67"/>
      <c r="H15" s="67"/>
      <c r="I15" s="67"/>
      <c r="J15" s="67"/>
      <c r="M15" s="61"/>
      <c r="N15" s="61"/>
      <c r="Q15" s="62"/>
      <c r="R15" s="62"/>
      <c r="S15" s="62"/>
    </row>
    <row r="16" spans="1:19" s="33" customFormat="1" ht="54" customHeight="1" x14ac:dyDescent="0.35">
      <c r="A16" s="36" t="s">
        <v>349</v>
      </c>
      <c r="B16" s="50">
        <v>90</v>
      </c>
      <c r="C16" s="66" t="s">
        <v>288</v>
      </c>
      <c r="D16" s="76" t="s">
        <v>351</v>
      </c>
      <c r="E16" s="144" t="s">
        <v>350</v>
      </c>
      <c r="F16" s="133"/>
      <c r="G16" s="32"/>
      <c r="H16" s="32"/>
      <c r="I16" s="32"/>
      <c r="J16" s="32"/>
      <c r="L16" s="74"/>
      <c r="M16" s="35"/>
      <c r="N16" s="35"/>
      <c r="Q16" s="34"/>
      <c r="R16" s="34"/>
      <c r="S16" s="34"/>
    </row>
    <row r="17" spans="1:19" s="33" customFormat="1" ht="54" customHeight="1" x14ac:dyDescent="0.35">
      <c r="A17" s="36" t="s">
        <v>381</v>
      </c>
      <c r="B17" s="50">
        <v>157</v>
      </c>
      <c r="C17" s="66">
        <v>45583.387223379628</v>
      </c>
      <c r="D17" s="76" t="s">
        <v>380</v>
      </c>
      <c r="E17" s="144" t="s">
        <v>379</v>
      </c>
      <c r="F17" s="133"/>
      <c r="G17" s="32"/>
      <c r="H17" s="32"/>
      <c r="I17" s="32"/>
      <c r="J17" s="32"/>
      <c r="L17" s="74"/>
      <c r="M17" s="35"/>
      <c r="N17" s="35"/>
      <c r="Q17" s="34"/>
      <c r="R17" s="34"/>
      <c r="S17" s="34"/>
    </row>
    <row r="18" spans="1:19" s="33" customFormat="1" ht="54" customHeight="1" x14ac:dyDescent="0.35">
      <c r="A18" s="36" t="s">
        <v>386</v>
      </c>
      <c r="B18" s="50">
        <v>111.98</v>
      </c>
      <c r="C18" s="66">
        <v>45583.387223379628</v>
      </c>
      <c r="D18" s="76" t="s">
        <v>285</v>
      </c>
      <c r="E18" s="144" t="s">
        <v>385</v>
      </c>
      <c r="F18" s="133"/>
      <c r="G18" s="32"/>
      <c r="H18" s="32"/>
      <c r="I18" s="32"/>
      <c r="J18" s="32"/>
      <c r="L18" s="74"/>
      <c r="M18" s="35"/>
      <c r="N18" s="35"/>
      <c r="Q18" s="34"/>
      <c r="R18" s="34"/>
      <c r="S18" s="34"/>
    </row>
    <row r="19" spans="1:19" s="33" customFormat="1" ht="54" customHeight="1" x14ac:dyDescent="0.35">
      <c r="A19" s="36" t="s">
        <v>382</v>
      </c>
      <c r="B19" s="50">
        <v>99</v>
      </c>
      <c r="C19" s="66">
        <v>45583.387223379628</v>
      </c>
      <c r="D19" s="76" t="s">
        <v>384</v>
      </c>
      <c r="E19" s="144" t="s">
        <v>383</v>
      </c>
      <c r="F19" s="133"/>
      <c r="G19" s="32"/>
      <c r="H19" s="32"/>
      <c r="I19" s="32"/>
      <c r="J19" s="32"/>
      <c r="L19" s="74"/>
      <c r="M19" s="35"/>
      <c r="N19" s="35"/>
      <c r="Q19" s="34"/>
      <c r="R19" s="34"/>
      <c r="S19" s="34"/>
    </row>
    <row r="20" spans="1:19" ht="40.15" customHeight="1" x14ac:dyDescent="0.25">
      <c r="A20" s="71" t="s">
        <v>10</v>
      </c>
      <c r="B20" s="8"/>
      <c r="C20" s="70"/>
      <c r="D20" s="44"/>
      <c r="E20" s="45"/>
      <c r="F20" s="46"/>
      <c r="G20" s="6"/>
      <c r="H20" s="6"/>
      <c r="I20" s="6"/>
      <c r="J20" s="6"/>
      <c r="L20" s="4"/>
      <c r="M20" s="3"/>
      <c r="N20" s="3"/>
      <c r="Q20" s="5"/>
      <c r="R20" s="5"/>
      <c r="S20" s="5"/>
    </row>
    <row r="21" spans="1:19" s="29" customFormat="1" ht="34.9" customHeight="1" x14ac:dyDescent="0.3">
      <c r="A21" s="72" t="s">
        <v>11</v>
      </c>
      <c r="B21" s="73" t="s">
        <v>4</v>
      </c>
      <c r="C21" s="73" t="s">
        <v>12</v>
      </c>
      <c r="D21" s="130" t="s">
        <v>13</v>
      </c>
      <c r="E21" s="130"/>
      <c r="F21" s="131"/>
      <c r="G21" s="37"/>
      <c r="H21" s="37"/>
      <c r="I21" s="37"/>
      <c r="J21" s="37"/>
      <c r="L21" s="38"/>
      <c r="M21" s="30"/>
      <c r="N21" s="30"/>
      <c r="Q21" s="31"/>
      <c r="R21" s="31"/>
      <c r="S21" s="31"/>
    </row>
    <row r="22" spans="1:19" s="29" customFormat="1" ht="54" customHeight="1" x14ac:dyDescent="0.3">
      <c r="A22" s="39" t="s">
        <v>2</v>
      </c>
      <c r="B22" s="50"/>
      <c r="C22" s="51"/>
      <c r="D22" s="127"/>
      <c r="E22" s="128"/>
      <c r="F22" s="129"/>
      <c r="G22" s="37"/>
      <c r="H22" s="37"/>
      <c r="I22" s="37"/>
      <c r="J22" s="37"/>
      <c r="L22" s="38"/>
      <c r="M22" s="30"/>
      <c r="N22" s="30"/>
      <c r="Q22" s="31"/>
      <c r="R22" s="31"/>
      <c r="S22" s="31"/>
    </row>
  </sheetData>
  <mergeCells count="13">
    <mergeCell ref="B1:D1"/>
    <mergeCell ref="B2:D2"/>
    <mergeCell ref="B4:C4"/>
    <mergeCell ref="D4:E4"/>
    <mergeCell ref="B5:C5"/>
    <mergeCell ref="D5:E5"/>
    <mergeCell ref="D21:F21"/>
    <mergeCell ref="D22:F22"/>
    <mergeCell ref="E15:F15"/>
    <mergeCell ref="E16:F16"/>
    <mergeCell ref="E17:F17"/>
    <mergeCell ref="E18:F18"/>
    <mergeCell ref="E19:F19"/>
  </mergeCells>
  <conditionalFormatting sqref="F1:F3 F8:F13">
    <cfRule type="expression" dxfId="50" priority="7">
      <formula>$F1="VALOR INCONSISTENTE"</formula>
    </cfRule>
  </conditionalFormatting>
  <conditionalFormatting sqref="A12:J29">
    <cfRule type="expression" dxfId="49" priority="6">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F4">
    <cfRule type="expression" dxfId="48" priority="5">
      <formula>$F4="VALOR INCONSISTENTE"</formula>
    </cfRule>
  </conditionalFormatting>
  <conditionalFormatting sqref="A9:A11">
    <cfRule type="expression" dxfId="47" priority="2">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B9:B11">
    <cfRule type="expression" dxfId="46" priority="1">
      <formula>AND(B9&lt;&gt;"",MOD(ROW(),2)=0,$A9&lt;&gt;"PESQUISA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hyperlinks>
    <hyperlink ref="E16" r:id="rId1" xr:uid="{88D51DD4-CEEA-4D6C-8AEA-7762EEA1466A}"/>
    <hyperlink ref="E17" r:id="rId2" xr:uid="{D0897AA1-ADEB-491A-9F73-A0BF36853617}"/>
    <hyperlink ref="E19" r:id="rId3" xr:uid="{A01B396C-C3DD-479A-978C-C956D022C929}"/>
    <hyperlink ref="E18" r:id="rId4" xr:uid="{D7C703A1-9469-4FE9-8B3A-C02B95A6D570}"/>
  </hyperlinks>
  <pageMargins left="0.4" right="0.4" top="0.6" bottom="0.6" header="0.31496062000000002" footer="0.31496062000000002"/>
  <pageSetup paperSize="9" scale="54" fitToHeight="0" orientation="landscape" cellComments="atEnd" r:id="rId5"/>
  <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779B5-7A42-4A9B-8973-87C1FC9F7318}">
  <sheetPr codeName="Planilha48">
    <tabColor rgb="FFFFC000"/>
    <pageSetUpPr fitToPage="1"/>
  </sheetPr>
  <dimension ref="A1:S22"/>
  <sheetViews>
    <sheetView showGridLines="0" zoomScale="80" zoomScaleNormal="80" workbookViewId="0">
      <pane ySplit="2" topLeftCell="A3" activePane="bottomLeft" state="frozen"/>
      <selection pane="bottomLeft" activeCell="E11" sqref="E11"/>
    </sheetView>
  </sheetViews>
  <sheetFormatPr defaultRowHeight="35.1" customHeight="1" x14ac:dyDescent="0.25"/>
  <cols>
    <col min="1" max="1" width="63.7109375" customWidth="1"/>
    <col min="2" max="2" width="23.85546875" customWidth="1"/>
    <col min="3" max="3" width="29"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0</v>
      </c>
      <c r="B1" s="136" t="s">
        <v>171</v>
      </c>
      <c r="C1" s="137"/>
      <c r="D1" s="138"/>
      <c r="E1" s="9"/>
      <c r="F1" s="2"/>
      <c r="G1" s="1"/>
      <c r="H1" s="2"/>
      <c r="I1" s="2"/>
      <c r="J1" s="2"/>
      <c r="K1" s="3"/>
      <c r="M1" s="3"/>
      <c r="N1" s="3"/>
    </row>
    <row r="2" spans="1:19" s="26" customFormat="1" ht="27" customHeight="1" x14ac:dyDescent="0.25">
      <c r="A2" s="69" t="s">
        <v>1</v>
      </c>
      <c r="B2" s="139" t="s">
        <v>169</v>
      </c>
      <c r="C2" s="140"/>
      <c r="D2" s="141"/>
      <c r="E2" s="23"/>
      <c r="F2" s="24"/>
      <c r="G2" s="24"/>
      <c r="H2" s="24"/>
      <c r="I2" s="24"/>
      <c r="J2" s="24"/>
      <c r="K2" s="25"/>
      <c r="M2" s="25"/>
      <c r="N2" s="25"/>
      <c r="Q2" s="27"/>
      <c r="R2" s="27"/>
      <c r="S2" s="27"/>
    </row>
    <row r="3" spans="1:19" ht="14.85" customHeight="1" x14ac:dyDescent="0.25">
      <c r="A3" s="28" t="s">
        <v>2</v>
      </c>
      <c r="B3" s="47"/>
      <c r="C3" s="2"/>
      <c r="D3" s="2"/>
      <c r="E3" s="2"/>
      <c r="F3" s="2"/>
      <c r="G3" s="1"/>
      <c r="H3" s="2"/>
      <c r="I3" s="2"/>
      <c r="J3" s="2"/>
      <c r="K3" s="3"/>
      <c r="M3" s="3"/>
      <c r="N3" s="3"/>
      <c r="Q3" s="5"/>
      <c r="R3" s="5"/>
      <c r="S3" s="5"/>
    </row>
    <row r="4" spans="1:19" ht="30" customHeight="1" x14ac:dyDescent="0.25">
      <c r="A4" s="87" t="s">
        <v>158</v>
      </c>
      <c r="B4" s="142" t="s">
        <v>159</v>
      </c>
      <c r="C4" s="142"/>
      <c r="D4" s="142" t="s">
        <v>160</v>
      </c>
      <c r="E4" s="142"/>
      <c r="F4" s="7"/>
      <c r="H4" s="7"/>
      <c r="I4" s="7"/>
      <c r="J4" s="2"/>
      <c r="Q4" s="5"/>
      <c r="R4" s="5"/>
      <c r="S4" s="5"/>
    </row>
    <row r="5" spans="1:19" ht="25.35" customHeight="1" x14ac:dyDescent="0.25">
      <c r="A5" s="86">
        <f>IFERROR(AVERAGE(B7:B1048576),0)</f>
        <v>97.173333333333346</v>
      </c>
      <c r="B5" s="143">
        <f>IFERROR(MEDIAN(B7:B1048576),0)</f>
        <v>95</v>
      </c>
      <c r="C5" s="143"/>
      <c r="D5" s="143">
        <f>IFERROR(AVERAGEIFS(B7:B1048576,B7:B1048576,"&lt;"&amp;(A5+IFERROR(_xlfn.STDEV.S(B7:B1048576),0)),B7:B1048576,"&gt;"&amp;(A5-IFERROR(_xlfn.STDEV.S(B7:B1048576),0))),0)</f>
        <v>85.443333333333328</v>
      </c>
      <c r="E5" s="143"/>
    </row>
    <row r="6" spans="1:19" ht="18" customHeight="1" x14ac:dyDescent="0.25">
      <c r="A6" s="75" t="s">
        <v>2</v>
      </c>
      <c r="B6" s="75"/>
      <c r="C6" s="75"/>
      <c r="D6" s="75"/>
      <c r="E6" s="75"/>
    </row>
    <row r="7" spans="1:19" s="54" customFormat="1" ht="40.15" customHeight="1" x14ac:dyDescent="0.35">
      <c r="A7" s="52" t="s">
        <v>3</v>
      </c>
      <c r="B7" s="53"/>
      <c r="C7" s="53"/>
      <c r="D7" s="53"/>
      <c r="E7" s="53"/>
      <c r="F7" s="53"/>
      <c r="G7" s="53"/>
      <c r="H7" s="53"/>
      <c r="I7" s="53"/>
      <c r="J7" s="53"/>
      <c r="L7" s="55"/>
      <c r="Q7" s="56"/>
      <c r="R7" s="56"/>
      <c r="S7" s="56"/>
    </row>
    <row r="8" spans="1:19" s="60" customFormat="1" ht="35.1" customHeight="1" x14ac:dyDescent="0.25">
      <c r="A8" s="72" t="s">
        <v>165</v>
      </c>
      <c r="B8" s="73" t="s">
        <v>153</v>
      </c>
      <c r="C8" s="73" t="s">
        <v>5</v>
      </c>
      <c r="D8" s="73" t="s">
        <v>6</v>
      </c>
      <c r="E8" s="73" t="s">
        <v>11</v>
      </c>
      <c r="F8" s="73" t="s">
        <v>154</v>
      </c>
      <c r="G8" s="73" t="s">
        <v>7</v>
      </c>
      <c r="H8" s="73" t="s">
        <v>161</v>
      </c>
      <c r="I8" s="73" t="s">
        <v>163</v>
      </c>
      <c r="J8" s="73" t="s">
        <v>8</v>
      </c>
      <c r="M8" s="61"/>
      <c r="N8" s="61"/>
      <c r="Q8" s="62"/>
      <c r="R8" s="62"/>
      <c r="S8" s="62"/>
    </row>
    <row r="9" spans="1:19" s="60" customFormat="1" ht="35.1" customHeight="1" x14ac:dyDescent="0.25">
      <c r="A9" s="36" t="s">
        <v>437</v>
      </c>
      <c r="B9" s="50">
        <v>50.4</v>
      </c>
      <c r="C9" s="96" t="s">
        <v>169</v>
      </c>
      <c r="D9" s="96" t="s">
        <v>185</v>
      </c>
      <c r="E9" s="96" t="s">
        <v>438</v>
      </c>
      <c r="F9" s="97">
        <v>45183</v>
      </c>
      <c r="G9" s="96" t="s">
        <v>439</v>
      </c>
      <c r="H9" s="96">
        <v>6</v>
      </c>
      <c r="I9" s="96">
        <v>2023</v>
      </c>
      <c r="J9" s="96" t="s">
        <v>188</v>
      </c>
      <c r="M9" s="61"/>
      <c r="N9" s="61"/>
      <c r="Q9" s="62"/>
      <c r="R9" s="62"/>
      <c r="S9" s="62"/>
    </row>
    <row r="10" spans="1:19" s="60" customFormat="1" ht="35.1" customHeight="1" x14ac:dyDescent="0.25">
      <c r="A10" s="36" t="s">
        <v>437</v>
      </c>
      <c r="B10" s="50">
        <v>53.5</v>
      </c>
      <c r="C10" s="96" t="s">
        <v>169</v>
      </c>
      <c r="D10" s="96" t="s">
        <v>185</v>
      </c>
      <c r="E10" s="96" t="s">
        <v>194</v>
      </c>
      <c r="F10" s="97">
        <v>45271</v>
      </c>
      <c r="G10" s="96" t="s">
        <v>431</v>
      </c>
      <c r="H10" s="96">
        <v>47</v>
      </c>
      <c r="I10" s="96">
        <v>2023</v>
      </c>
      <c r="J10" s="96" t="s">
        <v>188</v>
      </c>
      <c r="M10" s="61"/>
      <c r="N10" s="61"/>
      <c r="Q10" s="62"/>
      <c r="R10" s="62"/>
      <c r="S10" s="62"/>
    </row>
    <row r="11" spans="1:19" s="60" customFormat="1" ht="35.1" customHeight="1" x14ac:dyDescent="0.25">
      <c r="A11" s="36" t="s">
        <v>437</v>
      </c>
      <c r="B11" s="50">
        <v>59</v>
      </c>
      <c r="C11" s="96" t="s">
        <v>187</v>
      </c>
      <c r="D11" s="96" t="s">
        <v>185</v>
      </c>
      <c r="E11" s="96" t="s">
        <v>433</v>
      </c>
      <c r="F11" s="97">
        <v>45447</v>
      </c>
      <c r="G11" s="96" t="s">
        <v>434</v>
      </c>
      <c r="H11" s="96">
        <v>15</v>
      </c>
      <c r="I11" s="96">
        <v>2024</v>
      </c>
      <c r="J11" s="96" t="s">
        <v>186</v>
      </c>
      <c r="M11" s="61"/>
      <c r="N11" s="61"/>
      <c r="Q11" s="62"/>
      <c r="R11" s="62"/>
      <c r="S11" s="62"/>
    </row>
    <row r="12" spans="1:19" s="29" customFormat="1" ht="52.5" customHeight="1" x14ac:dyDescent="0.3">
      <c r="A12" s="36" t="s">
        <v>211</v>
      </c>
      <c r="B12" s="50">
        <v>55.08</v>
      </c>
      <c r="C12" s="41" t="s">
        <v>169</v>
      </c>
      <c r="D12" s="41" t="s">
        <v>185</v>
      </c>
      <c r="E12" s="42" t="s">
        <v>194</v>
      </c>
      <c r="F12" s="40">
        <v>45378</v>
      </c>
      <c r="G12" s="68" t="s">
        <v>210</v>
      </c>
      <c r="H12" s="41">
        <v>9</v>
      </c>
      <c r="I12" s="41">
        <v>2024</v>
      </c>
      <c r="J12" s="43" t="s">
        <v>188</v>
      </c>
      <c r="L12" s="38"/>
      <c r="M12" s="30"/>
      <c r="N12" s="30"/>
      <c r="Q12" s="31"/>
      <c r="R12" s="31"/>
      <c r="S12" s="31"/>
    </row>
    <row r="13" spans="1:19" s="64" customFormat="1" ht="40.15" customHeight="1" x14ac:dyDescent="0.3">
      <c r="A13" s="77" t="s">
        <v>9</v>
      </c>
      <c r="B13" s="78"/>
      <c r="C13" s="78"/>
      <c r="D13" s="79"/>
      <c r="E13" s="79"/>
      <c r="F13" s="80"/>
      <c r="G13" s="63"/>
      <c r="H13" s="63"/>
      <c r="I13" s="63"/>
      <c r="J13" s="63"/>
      <c r="L13" s="81"/>
      <c r="Q13" s="65"/>
      <c r="R13" s="65"/>
      <c r="S13" s="65"/>
    </row>
    <row r="14" spans="1:19" s="60" customFormat="1" ht="35.1" customHeight="1" x14ac:dyDescent="0.25">
      <c r="A14" s="57" t="s">
        <v>165</v>
      </c>
      <c r="B14" s="59" t="s">
        <v>4</v>
      </c>
      <c r="C14" s="58" t="s">
        <v>164</v>
      </c>
      <c r="D14" s="59" t="s">
        <v>152</v>
      </c>
      <c r="E14" s="134" t="s">
        <v>21</v>
      </c>
      <c r="F14" s="135"/>
      <c r="G14" s="67"/>
      <c r="H14" s="67"/>
      <c r="I14" s="67"/>
      <c r="J14" s="67"/>
      <c r="M14" s="61"/>
      <c r="N14" s="61"/>
      <c r="Q14" s="62"/>
      <c r="R14" s="62"/>
      <c r="S14" s="62"/>
    </row>
    <row r="15" spans="1:19" s="33" customFormat="1" ht="54" customHeight="1" x14ac:dyDescent="0.35">
      <c r="A15" s="36" t="s">
        <v>291</v>
      </c>
      <c r="B15" s="50">
        <v>95</v>
      </c>
      <c r="C15" s="66" t="s">
        <v>288</v>
      </c>
      <c r="D15" s="76" t="s">
        <v>289</v>
      </c>
      <c r="E15" s="132" t="s">
        <v>292</v>
      </c>
      <c r="F15" s="145"/>
      <c r="G15" s="32"/>
      <c r="H15" s="32"/>
      <c r="I15" s="32"/>
      <c r="J15" s="32"/>
      <c r="L15" s="74"/>
      <c r="M15" s="35"/>
      <c r="N15" s="35"/>
      <c r="Q15" s="34"/>
      <c r="R15" s="34"/>
      <c r="S15" s="34"/>
    </row>
    <row r="16" spans="1:19" s="33" customFormat="1" ht="54" customHeight="1" x14ac:dyDescent="0.35">
      <c r="A16" s="36" t="s">
        <v>441</v>
      </c>
      <c r="B16" s="50">
        <v>120.18</v>
      </c>
      <c r="C16" s="66">
        <v>45551.461111111108</v>
      </c>
      <c r="D16" s="76" t="s">
        <v>440</v>
      </c>
      <c r="E16" s="146" t="s">
        <v>442</v>
      </c>
      <c r="F16" s="147"/>
      <c r="G16" s="32"/>
      <c r="H16" s="32"/>
      <c r="I16" s="32"/>
      <c r="J16" s="32"/>
      <c r="L16" s="74"/>
      <c r="M16" s="35"/>
      <c r="N16" s="35"/>
      <c r="Q16" s="34"/>
      <c r="R16" s="34"/>
      <c r="S16" s="34"/>
    </row>
    <row r="17" spans="1:19" s="33" customFormat="1" ht="54" customHeight="1" x14ac:dyDescent="0.35">
      <c r="A17" s="36" t="s">
        <v>389</v>
      </c>
      <c r="B17" s="50">
        <v>161.5</v>
      </c>
      <c r="C17" s="66">
        <v>45583.392361111109</v>
      </c>
      <c r="D17" s="76" t="s">
        <v>388</v>
      </c>
      <c r="E17" s="132" t="s">
        <v>387</v>
      </c>
      <c r="F17" s="133"/>
      <c r="G17" s="32"/>
      <c r="H17" s="32"/>
      <c r="I17" s="32"/>
      <c r="J17" s="32"/>
      <c r="L17" s="74"/>
      <c r="M17" s="35"/>
      <c r="N17" s="35"/>
      <c r="Q17" s="34"/>
      <c r="R17" s="34"/>
      <c r="S17" s="34"/>
    </row>
    <row r="18" spans="1:19" s="33" customFormat="1" ht="54" customHeight="1" x14ac:dyDescent="0.35">
      <c r="A18" s="36" t="s">
        <v>390</v>
      </c>
      <c r="B18" s="50">
        <v>150</v>
      </c>
      <c r="C18" s="66">
        <v>45583.392361111109</v>
      </c>
      <c r="D18" s="76" t="s">
        <v>391</v>
      </c>
      <c r="E18" s="132" t="s">
        <v>392</v>
      </c>
      <c r="F18" s="133"/>
      <c r="G18" s="32"/>
      <c r="H18" s="32"/>
      <c r="I18" s="32"/>
      <c r="J18" s="32"/>
      <c r="L18" s="74"/>
      <c r="M18" s="35"/>
      <c r="N18" s="35"/>
      <c r="Q18" s="34"/>
      <c r="R18" s="34"/>
      <c r="S18" s="34"/>
    </row>
    <row r="19" spans="1:19" s="33" customFormat="1" ht="54" customHeight="1" x14ac:dyDescent="0.35">
      <c r="A19" s="36" t="s">
        <v>393</v>
      </c>
      <c r="B19" s="50">
        <v>129.9</v>
      </c>
      <c r="C19" s="66">
        <v>45583.392361111109</v>
      </c>
      <c r="D19" s="76" t="s">
        <v>284</v>
      </c>
      <c r="E19" s="132" t="s">
        <v>394</v>
      </c>
      <c r="F19" s="133"/>
      <c r="G19" s="32"/>
      <c r="H19" s="32"/>
      <c r="I19" s="32"/>
      <c r="J19" s="32"/>
      <c r="L19" s="74"/>
      <c r="M19" s="35"/>
      <c r="N19" s="35"/>
      <c r="Q19" s="34"/>
      <c r="R19" s="34"/>
      <c r="S19" s="34"/>
    </row>
    <row r="20" spans="1:19" ht="40.15" customHeight="1" x14ac:dyDescent="0.25">
      <c r="A20" s="71" t="s">
        <v>10</v>
      </c>
      <c r="B20" s="8"/>
      <c r="C20" s="70"/>
      <c r="D20" s="44"/>
      <c r="E20" s="45"/>
      <c r="F20" s="46"/>
      <c r="G20" s="6"/>
      <c r="H20" s="6"/>
      <c r="I20" s="6"/>
      <c r="J20" s="6"/>
      <c r="L20" s="4"/>
      <c r="M20" s="3"/>
      <c r="N20" s="3"/>
      <c r="Q20" s="5"/>
      <c r="R20" s="5"/>
      <c r="S20" s="5"/>
    </row>
    <row r="21" spans="1:19" s="29" customFormat="1" ht="34.9" customHeight="1" x14ac:dyDescent="0.3">
      <c r="A21" s="72" t="s">
        <v>11</v>
      </c>
      <c r="B21" s="73" t="s">
        <v>4</v>
      </c>
      <c r="C21" s="73" t="s">
        <v>12</v>
      </c>
      <c r="D21" s="130" t="s">
        <v>13</v>
      </c>
      <c r="E21" s="130"/>
      <c r="F21" s="131"/>
      <c r="G21" s="37"/>
      <c r="H21" s="37"/>
      <c r="I21" s="37"/>
      <c r="J21" s="37"/>
      <c r="L21" s="38"/>
      <c r="M21" s="30"/>
      <c r="N21" s="30"/>
      <c r="Q21" s="31"/>
      <c r="R21" s="31"/>
      <c r="S21" s="31"/>
    </row>
    <row r="22" spans="1:19" s="29" customFormat="1" ht="54" customHeight="1" x14ac:dyDescent="0.3">
      <c r="A22" s="39" t="s">
        <v>2</v>
      </c>
      <c r="B22" s="50"/>
      <c r="C22" s="51"/>
      <c r="D22" s="127"/>
      <c r="E22" s="128"/>
      <c r="F22" s="129"/>
      <c r="G22" s="37"/>
      <c r="H22" s="37"/>
      <c r="I22" s="37"/>
      <c r="J22" s="37"/>
      <c r="L22" s="38"/>
      <c r="M22" s="30"/>
      <c r="N22" s="30"/>
      <c r="Q22" s="31"/>
      <c r="R22" s="31"/>
      <c r="S22" s="31"/>
    </row>
  </sheetData>
  <mergeCells count="14">
    <mergeCell ref="B1:D1"/>
    <mergeCell ref="B2:D2"/>
    <mergeCell ref="B4:C4"/>
    <mergeCell ref="D4:E4"/>
    <mergeCell ref="B5:C5"/>
    <mergeCell ref="D5:E5"/>
    <mergeCell ref="D21:F21"/>
    <mergeCell ref="D22:F22"/>
    <mergeCell ref="E14:F14"/>
    <mergeCell ref="E15:F15"/>
    <mergeCell ref="E17:F17"/>
    <mergeCell ref="E18:F18"/>
    <mergeCell ref="E19:F19"/>
    <mergeCell ref="E16:F16"/>
  </mergeCells>
  <conditionalFormatting sqref="F1:F3 F8:F12">
    <cfRule type="expression" dxfId="45" priority="7">
      <formula>$F1="VALOR INCONSISTENTE"</formula>
    </cfRule>
  </conditionalFormatting>
  <conditionalFormatting sqref="G15:J19 A15:D19 A20:J31 A12:J14">
    <cfRule type="expression" dxfId="44" priority="6">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F4">
    <cfRule type="expression" dxfId="43" priority="5">
      <formula>$F4="VALOR INCONSISTENTE"</formula>
    </cfRule>
  </conditionalFormatting>
  <conditionalFormatting sqref="E15:F15 E17:F19 E16">
    <cfRule type="expression" dxfId="42" priority="4">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A9:A11">
    <cfRule type="expression" dxfId="41" priority="2">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B9:B11">
    <cfRule type="expression" dxfId="40" priority="1">
      <formula>AND(B9&lt;&gt;"",MOD(ROW(),2)=0,$A9&lt;&gt;"PESQUISA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hyperlinks>
    <hyperlink ref="E17" r:id="rId1" xr:uid="{04730083-784A-4E6A-9F41-4FA220072709}"/>
    <hyperlink ref="E18" r:id="rId2" xr:uid="{1E5F3D4C-F214-4E45-B032-76A41C2237C2}"/>
    <hyperlink ref="E19" r:id="rId3" xr:uid="{0E8C46CC-EEB6-42C1-B4A1-769D8EB85F84}"/>
    <hyperlink ref="E16" r:id="rId4" xr:uid="{1C9876A4-EF54-4320-9132-208EFD5CBF1B}"/>
  </hyperlinks>
  <pageMargins left="0.4" right="0.4" top="0.6" bottom="0.6" header="0.31496062000000002" footer="0.31496062000000002"/>
  <pageSetup paperSize="9" scale="54" fitToHeight="0" orientation="landscape" cellComments="atEnd" r:id="rId5"/>
  <drawing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2FB50-D3B1-48B5-9011-12B6A2B111D5}">
  <sheetPr codeName="Planilha50">
    <tabColor rgb="FFFFC000"/>
    <pageSetUpPr fitToPage="1"/>
  </sheetPr>
  <dimension ref="A1:S18"/>
  <sheetViews>
    <sheetView showGridLines="0" zoomScale="80" zoomScaleNormal="80" workbookViewId="0">
      <pane ySplit="2" topLeftCell="A3" activePane="bottomLeft" state="frozen"/>
      <selection pane="bottomLeft" activeCell="A14" sqref="A14"/>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0</v>
      </c>
      <c r="B1" s="136" t="s">
        <v>172</v>
      </c>
      <c r="C1" s="137"/>
      <c r="D1" s="138"/>
      <c r="E1" s="9"/>
      <c r="F1" s="2"/>
      <c r="G1" s="1"/>
      <c r="H1" s="2"/>
      <c r="I1" s="2"/>
      <c r="J1" s="2"/>
      <c r="K1" s="3"/>
      <c r="M1" s="3"/>
      <c r="N1" s="3"/>
    </row>
    <row r="2" spans="1:19" s="26" customFormat="1" ht="27" customHeight="1" x14ac:dyDescent="0.25">
      <c r="A2" s="69" t="s">
        <v>1</v>
      </c>
      <c r="B2" s="139" t="s">
        <v>168</v>
      </c>
      <c r="C2" s="140"/>
      <c r="D2" s="141"/>
      <c r="E2" s="23"/>
      <c r="F2" s="24"/>
      <c r="G2" s="24"/>
      <c r="H2" s="24"/>
      <c r="I2" s="24"/>
      <c r="J2" s="24"/>
      <c r="K2" s="25"/>
      <c r="M2" s="25"/>
      <c r="N2" s="25"/>
      <c r="Q2" s="27"/>
      <c r="R2" s="27"/>
      <c r="S2" s="27"/>
    </row>
    <row r="3" spans="1:19" ht="14.85" customHeight="1" x14ac:dyDescent="0.25">
      <c r="A3" s="28" t="s">
        <v>2</v>
      </c>
      <c r="B3" s="47"/>
      <c r="C3" s="2"/>
      <c r="D3" s="2"/>
      <c r="E3" s="2"/>
      <c r="F3" s="2"/>
      <c r="G3" s="1"/>
      <c r="H3" s="2"/>
      <c r="I3" s="2"/>
      <c r="J3" s="2"/>
      <c r="K3" s="3"/>
      <c r="M3" s="3"/>
      <c r="N3" s="3"/>
      <c r="Q3" s="5"/>
      <c r="R3" s="5"/>
      <c r="S3" s="5"/>
    </row>
    <row r="4" spans="1:19" ht="30" customHeight="1" x14ac:dyDescent="0.25">
      <c r="A4" s="87" t="s">
        <v>158</v>
      </c>
      <c r="B4" s="142" t="s">
        <v>159</v>
      </c>
      <c r="C4" s="142"/>
      <c r="D4" s="142" t="s">
        <v>160</v>
      </c>
      <c r="E4" s="142"/>
      <c r="F4" s="7"/>
      <c r="H4" s="7"/>
      <c r="I4" s="7"/>
      <c r="J4" s="2"/>
      <c r="Q4" s="5"/>
      <c r="R4" s="5"/>
      <c r="S4" s="5"/>
    </row>
    <row r="5" spans="1:19" ht="25.35" customHeight="1" x14ac:dyDescent="0.25">
      <c r="A5" s="86">
        <f>IFERROR(AVERAGE(B7:B1048576),0)</f>
        <v>5.0260000000000007</v>
      </c>
      <c r="B5" s="143">
        <f>IFERROR(MEDIAN(B7:B1048576),0)</f>
        <v>4.2699999999999996</v>
      </c>
      <c r="C5" s="143"/>
      <c r="D5" s="143">
        <f>IFERROR(AVERAGEIFS(B7:B1048576,B7:B1048576,"&lt;"&amp;(A5+IFERROR(_xlfn.STDEV.S(B7:B1048576),0)),B7:B1048576,"&gt;"&amp;(A5-IFERROR(_xlfn.STDEV.S(B7:B1048576),0))),0)</f>
        <v>4.9333333333333336</v>
      </c>
      <c r="E5" s="143"/>
    </row>
    <row r="6" spans="1:19" ht="18" customHeight="1" x14ac:dyDescent="0.25">
      <c r="A6" s="75" t="s">
        <v>2</v>
      </c>
      <c r="B6" s="75"/>
      <c r="C6" s="75"/>
      <c r="D6" s="75"/>
      <c r="E6" s="75"/>
    </row>
    <row r="7" spans="1:19" s="54" customFormat="1" ht="40.15" customHeight="1" x14ac:dyDescent="0.35">
      <c r="A7" s="52" t="s">
        <v>3</v>
      </c>
      <c r="B7" s="53"/>
      <c r="C7" s="53"/>
      <c r="D7" s="53"/>
      <c r="E7" s="53"/>
      <c r="F7" s="53"/>
      <c r="G7" s="53"/>
      <c r="H7" s="53"/>
      <c r="I7" s="53"/>
      <c r="J7" s="53"/>
      <c r="L7" s="55"/>
      <c r="Q7" s="56"/>
      <c r="R7" s="56"/>
      <c r="S7" s="56"/>
    </row>
    <row r="8" spans="1:19" s="60" customFormat="1" ht="35.1" customHeight="1" x14ac:dyDescent="0.25">
      <c r="A8" s="72" t="s">
        <v>165</v>
      </c>
      <c r="B8" s="73" t="s">
        <v>153</v>
      </c>
      <c r="C8" s="73" t="s">
        <v>5</v>
      </c>
      <c r="D8" s="73" t="s">
        <v>6</v>
      </c>
      <c r="E8" s="73" t="s">
        <v>11</v>
      </c>
      <c r="F8" s="73" t="s">
        <v>154</v>
      </c>
      <c r="G8" s="73" t="s">
        <v>7</v>
      </c>
      <c r="H8" s="73" t="s">
        <v>161</v>
      </c>
      <c r="I8" s="73" t="s">
        <v>163</v>
      </c>
      <c r="J8" s="73" t="s">
        <v>8</v>
      </c>
      <c r="M8" s="61"/>
      <c r="N8" s="61"/>
      <c r="Q8" s="62"/>
      <c r="R8" s="62"/>
      <c r="S8" s="62"/>
    </row>
    <row r="9" spans="1:19" s="29" customFormat="1" ht="52.5" customHeight="1" x14ac:dyDescent="0.3">
      <c r="A9" s="36" t="s">
        <v>214</v>
      </c>
      <c r="B9" s="50">
        <v>3.35</v>
      </c>
      <c r="C9" s="41" t="s">
        <v>187</v>
      </c>
      <c r="D9" s="41" t="s">
        <v>185</v>
      </c>
      <c r="E9" s="42">
        <v>22862531000126</v>
      </c>
      <c r="F9" s="40" t="s">
        <v>352</v>
      </c>
      <c r="G9" s="68" t="s">
        <v>353</v>
      </c>
      <c r="H9" s="41" t="s">
        <v>354</v>
      </c>
      <c r="I9" s="41">
        <v>2024</v>
      </c>
      <c r="J9" s="43" t="s">
        <v>186</v>
      </c>
      <c r="L9" s="38"/>
      <c r="M9" s="30"/>
      <c r="N9" s="30"/>
      <c r="Q9" s="31"/>
      <c r="R9" s="31"/>
      <c r="S9" s="31"/>
    </row>
    <row r="10" spans="1:19" s="29" customFormat="1" ht="52.35" customHeight="1" x14ac:dyDescent="0.3">
      <c r="A10" s="36" t="s">
        <v>355</v>
      </c>
      <c r="B10" s="50">
        <v>4.2699999999999996</v>
      </c>
      <c r="C10" s="41" t="s">
        <v>212</v>
      </c>
      <c r="D10" s="41" t="s">
        <v>185</v>
      </c>
      <c r="E10" s="42">
        <v>27105456000172</v>
      </c>
      <c r="F10" s="40" t="s">
        <v>356</v>
      </c>
      <c r="G10" s="68" t="s">
        <v>269</v>
      </c>
      <c r="H10" s="41" t="s">
        <v>357</v>
      </c>
      <c r="I10" s="41">
        <v>2023</v>
      </c>
      <c r="J10" s="43" t="s">
        <v>198</v>
      </c>
      <c r="L10" s="38"/>
      <c r="M10" s="30"/>
      <c r="N10" s="30"/>
      <c r="Q10" s="31"/>
      <c r="R10" s="31"/>
      <c r="S10" s="31"/>
    </row>
    <row r="11" spans="1:19" s="29" customFormat="1" ht="52.5" customHeight="1" x14ac:dyDescent="0.3">
      <c r="A11" s="36" t="s">
        <v>214</v>
      </c>
      <c r="B11" s="50">
        <v>4</v>
      </c>
      <c r="C11" s="41" t="s">
        <v>195</v>
      </c>
      <c r="D11" s="41" t="s">
        <v>192</v>
      </c>
      <c r="E11" s="42" t="s">
        <v>215</v>
      </c>
      <c r="F11" s="40">
        <v>45428</v>
      </c>
      <c r="G11" s="68" t="s">
        <v>216</v>
      </c>
      <c r="H11" s="41">
        <v>43</v>
      </c>
      <c r="I11" s="41">
        <v>2024</v>
      </c>
      <c r="J11" s="43" t="s">
        <v>193</v>
      </c>
      <c r="L11" s="38"/>
      <c r="M11" s="30"/>
      <c r="N11" s="30"/>
      <c r="Q11" s="31"/>
      <c r="R11" s="31"/>
      <c r="S11" s="31"/>
    </row>
    <row r="12" spans="1:19" s="64" customFormat="1" ht="40.15" customHeight="1" x14ac:dyDescent="0.3">
      <c r="A12" s="77" t="s">
        <v>9</v>
      </c>
      <c r="B12" s="78"/>
      <c r="C12" s="78"/>
      <c r="D12" s="79"/>
      <c r="E12" s="79"/>
      <c r="F12" s="80"/>
      <c r="G12" s="63"/>
      <c r="H12" s="63"/>
      <c r="I12" s="63"/>
      <c r="J12" s="63"/>
      <c r="L12" s="81"/>
      <c r="Q12" s="65"/>
      <c r="R12" s="65"/>
      <c r="S12" s="65"/>
    </row>
    <row r="13" spans="1:19" s="60" customFormat="1" ht="35.1" customHeight="1" x14ac:dyDescent="0.25">
      <c r="A13" s="57" t="s">
        <v>165</v>
      </c>
      <c r="B13" s="59" t="s">
        <v>4</v>
      </c>
      <c r="C13" s="58" t="s">
        <v>164</v>
      </c>
      <c r="D13" s="59" t="s">
        <v>152</v>
      </c>
      <c r="E13" s="134" t="s">
        <v>21</v>
      </c>
      <c r="F13" s="135"/>
      <c r="G13" s="67"/>
      <c r="H13" s="67"/>
      <c r="I13" s="67"/>
      <c r="J13" s="67"/>
      <c r="M13" s="61"/>
      <c r="N13" s="61"/>
      <c r="Q13" s="62"/>
      <c r="R13" s="62"/>
      <c r="S13" s="62"/>
    </row>
    <row r="14" spans="1:19" s="33" customFormat="1" ht="54" customHeight="1" x14ac:dyDescent="0.35">
      <c r="A14" s="36" t="s">
        <v>293</v>
      </c>
      <c r="B14" s="50">
        <v>6.98</v>
      </c>
      <c r="C14" s="66" t="s">
        <v>288</v>
      </c>
      <c r="D14" s="76" t="s">
        <v>287</v>
      </c>
      <c r="E14" s="132" t="s">
        <v>294</v>
      </c>
      <c r="F14" s="133"/>
      <c r="G14" s="32"/>
      <c r="H14" s="32"/>
      <c r="I14" s="32"/>
      <c r="J14" s="32"/>
      <c r="L14" s="74"/>
      <c r="M14" s="35"/>
      <c r="N14" s="35"/>
      <c r="Q14" s="34"/>
      <c r="R14" s="34"/>
      <c r="S14" s="34"/>
    </row>
    <row r="15" spans="1:19" s="33" customFormat="1" ht="54" customHeight="1" x14ac:dyDescent="0.35">
      <c r="A15" s="36" t="s">
        <v>295</v>
      </c>
      <c r="B15" s="50">
        <v>6.53</v>
      </c>
      <c r="C15" s="66" t="s">
        <v>288</v>
      </c>
      <c r="D15" s="76" t="s">
        <v>296</v>
      </c>
      <c r="E15" s="132" t="s">
        <v>297</v>
      </c>
      <c r="F15" s="133"/>
      <c r="G15" s="32"/>
      <c r="H15" s="32"/>
      <c r="I15" s="32"/>
      <c r="J15" s="32"/>
      <c r="L15" s="74"/>
      <c r="M15" s="35"/>
      <c r="N15" s="35"/>
      <c r="Q15" s="34"/>
      <c r="R15" s="34"/>
      <c r="S15" s="34"/>
    </row>
    <row r="16" spans="1:19" ht="40.15" customHeight="1" x14ac:dyDescent="0.25">
      <c r="A16" s="71" t="s">
        <v>10</v>
      </c>
      <c r="B16" s="8"/>
      <c r="C16" s="70"/>
      <c r="D16" s="44"/>
      <c r="E16" s="45"/>
      <c r="F16" s="46"/>
      <c r="G16" s="6"/>
      <c r="H16" s="6"/>
      <c r="I16" s="6"/>
      <c r="J16" s="6"/>
      <c r="L16" s="4"/>
      <c r="M16" s="3"/>
      <c r="N16" s="3"/>
      <c r="Q16" s="5"/>
      <c r="R16" s="5"/>
      <c r="S16" s="5"/>
    </row>
    <row r="17" spans="1:19" s="29" customFormat="1" ht="34.9" customHeight="1" x14ac:dyDescent="0.3">
      <c r="A17" s="72" t="s">
        <v>11</v>
      </c>
      <c r="B17" s="73" t="s">
        <v>4</v>
      </c>
      <c r="C17" s="73" t="s">
        <v>12</v>
      </c>
      <c r="D17" s="130" t="s">
        <v>13</v>
      </c>
      <c r="E17" s="130"/>
      <c r="F17" s="131"/>
      <c r="G17" s="37"/>
      <c r="H17" s="37"/>
      <c r="I17" s="37"/>
      <c r="J17" s="37"/>
      <c r="L17" s="38"/>
      <c r="M17" s="30"/>
      <c r="N17" s="30"/>
      <c r="Q17" s="31"/>
      <c r="R17" s="31"/>
      <c r="S17" s="31"/>
    </row>
    <row r="18" spans="1:19" s="29" customFormat="1" ht="54" customHeight="1" x14ac:dyDescent="0.3">
      <c r="A18" s="39" t="s">
        <v>2</v>
      </c>
      <c r="B18" s="50"/>
      <c r="C18" s="51"/>
      <c r="D18" s="127"/>
      <c r="E18" s="128"/>
      <c r="F18" s="129"/>
      <c r="G18" s="37"/>
      <c r="H18" s="37"/>
      <c r="I18" s="37"/>
      <c r="J18" s="37"/>
      <c r="L18" s="38"/>
      <c r="M18" s="30"/>
      <c r="N18" s="30"/>
      <c r="Q18" s="31"/>
      <c r="R18" s="31"/>
      <c r="S18" s="31"/>
    </row>
  </sheetData>
  <mergeCells count="11">
    <mergeCell ref="B1:D1"/>
    <mergeCell ref="B2:D2"/>
    <mergeCell ref="B4:C4"/>
    <mergeCell ref="D4:E4"/>
    <mergeCell ref="B5:C5"/>
    <mergeCell ref="D5:E5"/>
    <mergeCell ref="D17:F17"/>
    <mergeCell ref="D18:F18"/>
    <mergeCell ref="E13:F13"/>
    <mergeCell ref="E14:F14"/>
    <mergeCell ref="E15:F15"/>
  </mergeCells>
  <conditionalFormatting sqref="F1:F3 F8:F11">
    <cfRule type="expression" dxfId="39" priority="25">
      <formula>$F1="VALOR INCONSISTENTE"</formula>
    </cfRule>
  </conditionalFormatting>
  <conditionalFormatting sqref="A11:J32">
    <cfRule type="expression" dxfId="38" priority="24">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conditionalFormatting sqref="F4">
    <cfRule type="expression" dxfId="37" priority="23">
      <formula>$F4="VALOR INCONSISTENTE"</formula>
    </cfRule>
  </conditionalFormatting>
  <conditionalFormatting sqref="A9:J9">
    <cfRule type="expression" dxfId="36" priority="1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A10:J10">
    <cfRule type="expression" dxfId="35" priority="1">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91780-13C1-46EB-9CF7-091062D70D77}">
  <sheetPr codeName="Planilha53">
    <tabColor rgb="FFFFC000"/>
    <pageSetUpPr fitToPage="1"/>
  </sheetPr>
  <dimension ref="A1:S19"/>
  <sheetViews>
    <sheetView showGridLines="0" zoomScale="80" zoomScaleNormal="80" workbookViewId="0">
      <pane ySplit="2" topLeftCell="A3" activePane="bottomLeft" state="frozen"/>
      <selection pane="bottomLeft" activeCell="A2" sqref="A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0</v>
      </c>
      <c r="B1" s="136" t="s">
        <v>173</v>
      </c>
      <c r="C1" s="137"/>
      <c r="D1" s="138"/>
      <c r="E1" s="9"/>
      <c r="F1" s="2"/>
      <c r="G1" s="1"/>
      <c r="H1" s="2"/>
      <c r="I1" s="2"/>
      <c r="J1" s="2"/>
      <c r="K1" s="3"/>
      <c r="M1" s="3"/>
      <c r="N1" s="3"/>
    </row>
    <row r="2" spans="1:19" s="26" customFormat="1" ht="27" customHeight="1" x14ac:dyDescent="0.25">
      <c r="A2" s="69" t="s">
        <v>1</v>
      </c>
      <c r="B2" s="139" t="s">
        <v>169</v>
      </c>
      <c r="C2" s="140"/>
      <c r="D2" s="141"/>
      <c r="E2" s="23"/>
      <c r="F2" s="24"/>
      <c r="G2" s="24"/>
      <c r="H2" s="24"/>
      <c r="I2" s="24"/>
      <c r="J2" s="24"/>
      <c r="K2" s="25"/>
      <c r="M2" s="25"/>
      <c r="N2" s="25"/>
      <c r="Q2" s="27"/>
      <c r="R2" s="27"/>
      <c r="S2" s="27"/>
    </row>
    <row r="3" spans="1:19" ht="14.85" customHeight="1" x14ac:dyDescent="0.25">
      <c r="A3" s="28" t="s">
        <v>2</v>
      </c>
      <c r="B3" s="47"/>
      <c r="C3" s="2"/>
      <c r="D3" s="2"/>
      <c r="E3" s="2"/>
      <c r="F3" s="2"/>
      <c r="G3" s="1"/>
      <c r="H3" s="2"/>
      <c r="I3" s="2"/>
      <c r="J3" s="2"/>
      <c r="K3" s="3"/>
      <c r="M3" s="3"/>
      <c r="N3" s="3"/>
      <c r="Q3" s="5"/>
      <c r="R3" s="5"/>
      <c r="S3" s="5"/>
    </row>
    <row r="4" spans="1:19" ht="30" customHeight="1" x14ac:dyDescent="0.25">
      <c r="A4" s="87" t="s">
        <v>158</v>
      </c>
      <c r="B4" s="142" t="s">
        <v>159</v>
      </c>
      <c r="C4" s="142"/>
      <c r="D4" s="142" t="s">
        <v>160</v>
      </c>
      <c r="E4" s="142"/>
      <c r="F4" s="7"/>
      <c r="H4" s="7"/>
      <c r="I4" s="7"/>
      <c r="J4" s="2"/>
      <c r="Q4" s="5"/>
      <c r="R4" s="5"/>
      <c r="S4" s="5"/>
    </row>
    <row r="5" spans="1:19" ht="25.35" customHeight="1" x14ac:dyDescent="0.25">
      <c r="A5" s="86">
        <f>IFERROR(AVERAGE(B7:B1048576),0)</f>
        <v>72.181666666666672</v>
      </c>
      <c r="B5" s="143">
        <f>IFERROR(MEDIAN(B7:B1048576),0)</f>
        <v>64.3</v>
      </c>
      <c r="C5" s="143"/>
      <c r="D5" s="143">
        <f>IFERROR(AVERAGEIFS(B7:B1048576,B7:B1048576,"&lt;"&amp;(A5+IFERROR(_xlfn.STDEV.S(B7:B1048576),0)),B7:B1048576,"&gt;"&amp;(A5-IFERROR(_xlfn.STDEV.S(B7:B1048576),0))),0)</f>
        <v>61.5</v>
      </c>
      <c r="E5" s="143"/>
    </row>
    <row r="6" spans="1:19" ht="18" customHeight="1" x14ac:dyDescent="0.25">
      <c r="A6" s="75" t="s">
        <v>2</v>
      </c>
      <c r="B6" s="75"/>
      <c r="C6" s="75"/>
      <c r="D6" s="75"/>
      <c r="E6" s="75"/>
    </row>
    <row r="7" spans="1:19" s="54" customFormat="1" ht="40.15" customHeight="1" x14ac:dyDescent="0.35">
      <c r="A7" s="52" t="s">
        <v>3</v>
      </c>
      <c r="B7" s="53"/>
      <c r="C7" s="53"/>
      <c r="D7" s="53"/>
      <c r="E7" s="53"/>
      <c r="F7" s="53"/>
      <c r="G7" s="53"/>
      <c r="H7" s="53"/>
      <c r="I7" s="53"/>
      <c r="J7" s="53"/>
      <c r="L7" s="55"/>
      <c r="Q7" s="56"/>
      <c r="R7" s="56"/>
      <c r="S7" s="56"/>
    </row>
    <row r="8" spans="1:19" s="60" customFormat="1" ht="35.1" customHeight="1" x14ac:dyDescent="0.25">
      <c r="A8" s="72" t="s">
        <v>165</v>
      </c>
      <c r="B8" s="73" t="s">
        <v>153</v>
      </c>
      <c r="C8" s="73" t="s">
        <v>5</v>
      </c>
      <c r="D8" s="73" t="s">
        <v>6</v>
      </c>
      <c r="E8" s="73" t="s">
        <v>11</v>
      </c>
      <c r="F8" s="73" t="s">
        <v>154</v>
      </c>
      <c r="G8" s="73" t="s">
        <v>7</v>
      </c>
      <c r="H8" s="73" t="s">
        <v>161</v>
      </c>
      <c r="I8" s="73" t="s">
        <v>163</v>
      </c>
      <c r="J8" s="73" t="s">
        <v>8</v>
      </c>
      <c r="M8" s="61"/>
      <c r="N8" s="61"/>
      <c r="Q8" s="62"/>
      <c r="R8" s="62"/>
      <c r="S8" s="62"/>
    </row>
    <row r="9" spans="1:19" s="29" customFormat="1" ht="52.5" customHeight="1" x14ac:dyDescent="0.3">
      <c r="A9" s="36" t="s">
        <v>372</v>
      </c>
      <c r="B9" s="50">
        <v>64</v>
      </c>
      <c r="C9" s="41" t="s">
        <v>169</v>
      </c>
      <c r="D9" s="41" t="s">
        <v>185</v>
      </c>
      <c r="E9" s="42">
        <v>802002000102</v>
      </c>
      <c r="F9" s="40" t="s">
        <v>373</v>
      </c>
      <c r="G9" s="68" t="s">
        <v>207</v>
      </c>
      <c r="H9" s="41" t="s">
        <v>374</v>
      </c>
      <c r="I9" s="41">
        <v>2024</v>
      </c>
      <c r="J9" s="43" t="s">
        <v>198</v>
      </c>
      <c r="L9" s="38"/>
      <c r="M9" s="30"/>
      <c r="N9" s="30"/>
      <c r="Q9" s="31"/>
      <c r="R9" s="31"/>
      <c r="S9" s="31"/>
    </row>
    <row r="10" spans="1:19" s="29" customFormat="1" ht="52.5" customHeight="1" x14ac:dyDescent="0.3">
      <c r="A10" s="36" t="s">
        <v>217</v>
      </c>
      <c r="B10" s="50">
        <v>64.599999999999994</v>
      </c>
      <c r="C10" s="41" t="s">
        <v>169</v>
      </c>
      <c r="D10" s="41" t="s">
        <v>185</v>
      </c>
      <c r="E10" s="42" t="s">
        <v>218</v>
      </c>
      <c r="F10" s="40">
        <v>45384</v>
      </c>
      <c r="G10" s="68" t="s">
        <v>219</v>
      </c>
      <c r="H10" s="41">
        <v>2</v>
      </c>
      <c r="I10" s="41">
        <v>2024</v>
      </c>
      <c r="J10" s="43" t="s">
        <v>186</v>
      </c>
      <c r="L10" s="38"/>
      <c r="M10" s="30"/>
      <c r="N10" s="30"/>
      <c r="Q10" s="31"/>
      <c r="R10" s="31"/>
      <c r="S10" s="31"/>
    </row>
    <row r="11" spans="1:19" s="29" customFormat="1" ht="52.5" customHeight="1" x14ac:dyDescent="0.3">
      <c r="A11" s="36" t="s">
        <v>220</v>
      </c>
      <c r="B11" s="50">
        <v>55.9</v>
      </c>
      <c r="C11" s="41" t="s">
        <v>169</v>
      </c>
      <c r="D11" s="41" t="s">
        <v>185</v>
      </c>
      <c r="E11" s="42" t="s">
        <v>221</v>
      </c>
      <c r="F11" s="40">
        <v>45457</v>
      </c>
      <c r="G11" s="68" t="s">
        <v>213</v>
      </c>
      <c r="H11" s="41">
        <v>28</v>
      </c>
      <c r="I11" s="41">
        <v>2024</v>
      </c>
      <c r="J11" s="43" t="s">
        <v>186</v>
      </c>
      <c r="L11" s="38"/>
      <c r="M11" s="30"/>
      <c r="N11" s="30"/>
      <c r="Q11" s="31"/>
      <c r="R11" s="31"/>
      <c r="S11" s="31"/>
    </row>
    <row r="12" spans="1:19" s="64" customFormat="1" ht="40.15" customHeight="1" x14ac:dyDescent="0.3">
      <c r="A12" s="36" t="s">
        <v>223</v>
      </c>
      <c r="B12" s="50">
        <v>49.99</v>
      </c>
      <c r="C12" s="41" t="s">
        <v>169</v>
      </c>
      <c r="D12" s="41" t="s">
        <v>190</v>
      </c>
      <c r="E12" s="42" t="s">
        <v>224</v>
      </c>
      <c r="F12" s="40">
        <v>45237</v>
      </c>
      <c r="G12" s="68" t="s">
        <v>225</v>
      </c>
      <c r="H12" s="94" t="s">
        <v>226</v>
      </c>
      <c r="I12" s="41">
        <v>2023</v>
      </c>
      <c r="J12" s="43" t="s">
        <v>191</v>
      </c>
      <c r="L12" s="81"/>
      <c r="Q12" s="65"/>
      <c r="R12" s="65"/>
      <c r="S12" s="65"/>
    </row>
    <row r="13" spans="1:19" s="60" customFormat="1" ht="35.1" customHeight="1" x14ac:dyDescent="0.3">
      <c r="A13" s="77" t="s">
        <v>9</v>
      </c>
      <c r="B13" s="78"/>
      <c r="C13" s="78"/>
      <c r="D13" s="79"/>
      <c r="E13" s="79"/>
      <c r="F13" s="80"/>
      <c r="G13" s="63"/>
      <c r="H13" s="63"/>
      <c r="I13" s="63"/>
      <c r="J13" s="63"/>
      <c r="M13" s="61"/>
      <c r="N13" s="61"/>
      <c r="Q13" s="62"/>
      <c r="R13" s="62"/>
      <c r="S13" s="62"/>
    </row>
    <row r="14" spans="1:19" s="33" customFormat="1" ht="54" customHeight="1" x14ac:dyDescent="0.35">
      <c r="A14" s="57" t="s">
        <v>165</v>
      </c>
      <c r="B14" s="59" t="s">
        <v>4</v>
      </c>
      <c r="C14" s="58" t="s">
        <v>164</v>
      </c>
      <c r="D14" s="59" t="s">
        <v>152</v>
      </c>
      <c r="E14" s="134" t="s">
        <v>21</v>
      </c>
      <c r="F14" s="135"/>
      <c r="G14" s="67"/>
      <c r="H14" s="67"/>
      <c r="I14" s="67"/>
      <c r="J14" s="67"/>
      <c r="L14" s="74"/>
      <c r="M14" s="35"/>
      <c r="N14" s="35"/>
      <c r="Q14" s="34"/>
      <c r="R14" s="34"/>
      <c r="S14" s="34"/>
    </row>
    <row r="15" spans="1:19" s="33" customFormat="1" ht="54" customHeight="1" x14ac:dyDescent="0.35">
      <c r="A15" s="36" t="s">
        <v>367</v>
      </c>
      <c r="B15" s="50">
        <v>98.6</v>
      </c>
      <c r="C15" s="66" t="s">
        <v>298</v>
      </c>
      <c r="D15" s="76" t="s">
        <v>369</v>
      </c>
      <c r="E15" s="144" t="s">
        <v>368</v>
      </c>
      <c r="F15" s="133"/>
      <c r="G15" s="32"/>
      <c r="H15" s="32"/>
      <c r="I15" s="32"/>
      <c r="J15" s="32"/>
      <c r="L15" s="74"/>
      <c r="M15" s="35"/>
      <c r="N15" s="35"/>
      <c r="Q15" s="34"/>
      <c r="R15" s="34"/>
      <c r="S15" s="34"/>
    </row>
    <row r="16" spans="1:19" s="33" customFormat="1" ht="54" customHeight="1" x14ac:dyDescent="0.35">
      <c r="A16" s="36" t="s">
        <v>375</v>
      </c>
      <c r="B16" s="50">
        <v>100</v>
      </c>
      <c r="C16" s="66" t="s">
        <v>298</v>
      </c>
      <c r="D16" s="76" t="s">
        <v>371</v>
      </c>
      <c r="E16" s="144" t="s">
        <v>370</v>
      </c>
      <c r="F16" s="133"/>
      <c r="G16" s="32"/>
      <c r="H16" s="32"/>
      <c r="I16" s="32"/>
      <c r="J16" s="32"/>
      <c r="L16" s="74"/>
      <c r="M16" s="35"/>
      <c r="N16" s="35"/>
      <c r="Q16" s="34"/>
      <c r="R16" s="34"/>
      <c r="S16" s="34"/>
    </row>
    <row r="17" spans="1:19" s="29" customFormat="1" ht="34.9" customHeight="1" x14ac:dyDescent="0.3">
      <c r="A17" s="71" t="s">
        <v>10</v>
      </c>
      <c r="B17" s="8"/>
      <c r="C17" s="70"/>
      <c r="D17" s="44"/>
      <c r="E17" s="45"/>
      <c r="F17" s="46"/>
      <c r="G17" s="6"/>
      <c r="H17" s="6"/>
      <c r="I17" s="6"/>
      <c r="J17" s="6"/>
      <c r="L17" s="38"/>
      <c r="M17" s="30"/>
      <c r="N17" s="30"/>
      <c r="Q17" s="31"/>
      <c r="R17" s="31"/>
      <c r="S17" s="31"/>
    </row>
    <row r="18" spans="1:19" s="29" customFormat="1" ht="54" customHeight="1" x14ac:dyDescent="0.3">
      <c r="A18" s="72" t="s">
        <v>11</v>
      </c>
      <c r="B18" s="73" t="s">
        <v>4</v>
      </c>
      <c r="C18" s="73" t="s">
        <v>12</v>
      </c>
      <c r="D18" s="130" t="s">
        <v>13</v>
      </c>
      <c r="E18" s="130"/>
      <c r="F18" s="131"/>
      <c r="G18" s="37"/>
      <c r="H18" s="37"/>
      <c r="I18" s="37"/>
      <c r="J18" s="37"/>
      <c r="L18" s="38"/>
      <c r="M18" s="30"/>
      <c r="N18" s="30"/>
      <c r="Q18" s="31"/>
      <c r="R18" s="31"/>
      <c r="S18" s="31"/>
    </row>
    <row r="19" spans="1:19" ht="35.1" customHeight="1" x14ac:dyDescent="0.3">
      <c r="A19" s="39" t="s">
        <v>2</v>
      </c>
      <c r="B19" s="50"/>
      <c r="C19" s="51"/>
      <c r="D19" s="127"/>
      <c r="E19" s="128"/>
      <c r="F19" s="129"/>
      <c r="G19" s="37"/>
      <c r="H19" s="37"/>
      <c r="I19" s="37"/>
      <c r="J19" s="37"/>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34" priority="10">
      <formula>$F1="VALOR INCONSISTENTE"</formula>
    </cfRule>
  </conditionalFormatting>
  <conditionalFormatting sqref="A10:J36">
    <cfRule type="expression" dxfId="33" priority="9">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F4">
    <cfRule type="expression" dxfId="32" priority="8">
      <formula>$F4="VALOR INCONSISTENTE"</formula>
    </cfRule>
  </conditionalFormatting>
  <conditionalFormatting sqref="A9:J9">
    <cfRule type="expression" dxfId="31" priority="1">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hyperlinks>
    <hyperlink ref="E15" r:id="rId1" display="https://joripapel.com.br/products/alcool-70-cx-com-12-unidades-de-1litro?variant=35051639406748&amp;currency=BRL&amp;utm_medium=product_sync&amp;utm_source=google&amp;utm_content=sag_organic&amp;utm_campaign=sag_organic&amp;srsltid=AfmBOoo1LL46kMBjmNYFWT_rNTBCzmnitytKEE0E2hq6ajbDJtJ-vgHqv2I" xr:uid="{9089A4EB-9235-4F85-A6DF-44E3C514D2F0}"/>
    <hyperlink ref="E16" r:id="rId2" xr:uid="{65DA9503-1AA3-4180-B69D-B1A1E17F9F2B}"/>
  </hyperlinks>
  <pageMargins left="0.4" right="0.4" top="0.6" bottom="0.6" header="0.31496062000000002" footer="0.31496062000000002"/>
  <pageSetup paperSize="9" scale="54" fitToHeight="0" orientation="landscape" cellComments="atEnd"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0AAA9-5ECC-4EDD-BF1E-65F36EDBC92D}">
  <sheetPr codeName="Planilha54">
    <tabColor rgb="FFFFC000"/>
    <pageSetUpPr fitToPage="1"/>
  </sheetPr>
  <dimension ref="A1:S20"/>
  <sheetViews>
    <sheetView showGridLines="0" zoomScale="80" zoomScaleNormal="80" workbookViewId="0">
      <pane ySplit="2" topLeftCell="A3" activePane="bottomLeft" state="frozen"/>
      <selection pane="bottomLeft" activeCell="A2" sqref="A2"/>
    </sheetView>
  </sheetViews>
  <sheetFormatPr defaultRowHeight="35.1" customHeight="1" x14ac:dyDescent="0.25"/>
  <cols>
    <col min="1" max="1" width="63.7109375" customWidth="1"/>
    <col min="2" max="2" width="23.85546875" customWidth="1"/>
    <col min="3" max="3" width="27.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0</v>
      </c>
      <c r="B1" s="136" t="s">
        <v>174</v>
      </c>
      <c r="C1" s="137"/>
      <c r="D1" s="138"/>
      <c r="E1" s="9"/>
      <c r="F1" s="2"/>
      <c r="G1" s="1"/>
      <c r="H1" s="2"/>
      <c r="I1" s="2"/>
      <c r="J1" s="2"/>
      <c r="K1" s="3"/>
      <c r="M1" s="3"/>
      <c r="N1" s="3"/>
    </row>
    <row r="2" spans="1:19" s="26" customFormat="1" ht="27" customHeight="1" x14ac:dyDescent="0.25">
      <c r="A2" s="69" t="s">
        <v>1</v>
      </c>
      <c r="B2" s="139" t="s">
        <v>175</v>
      </c>
      <c r="C2" s="140"/>
      <c r="D2" s="141"/>
      <c r="E2" s="23"/>
      <c r="F2" s="24"/>
      <c r="G2" s="24"/>
      <c r="H2" s="24"/>
      <c r="I2" s="24"/>
      <c r="J2" s="24"/>
      <c r="K2" s="25"/>
      <c r="M2" s="25"/>
      <c r="N2" s="25"/>
      <c r="Q2" s="27"/>
      <c r="R2" s="27"/>
      <c r="S2" s="27"/>
    </row>
    <row r="3" spans="1:19" ht="14.85" customHeight="1" x14ac:dyDescent="0.25">
      <c r="A3" s="28" t="s">
        <v>2</v>
      </c>
      <c r="B3" s="47"/>
      <c r="C3" s="2"/>
      <c r="D3" s="2"/>
      <c r="E3" s="2"/>
      <c r="F3" s="2"/>
      <c r="G3" s="1"/>
      <c r="H3" s="2"/>
      <c r="I3" s="2"/>
      <c r="J3" s="2"/>
      <c r="K3" s="3"/>
      <c r="M3" s="3"/>
      <c r="N3" s="3"/>
      <c r="Q3" s="5"/>
      <c r="R3" s="5"/>
      <c r="S3" s="5"/>
    </row>
    <row r="4" spans="1:19" ht="30" customHeight="1" x14ac:dyDescent="0.25">
      <c r="A4" s="87" t="s">
        <v>158</v>
      </c>
      <c r="B4" s="142" t="s">
        <v>159</v>
      </c>
      <c r="C4" s="142"/>
      <c r="D4" s="142" t="s">
        <v>160</v>
      </c>
      <c r="E4" s="142"/>
      <c r="F4" s="7"/>
      <c r="H4" s="7"/>
      <c r="I4" s="7"/>
      <c r="J4" s="2"/>
      <c r="Q4" s="5"/>
      <c r="R4" s="5"/>
      <c r="S4" s="5"/>
    </row>
    <row r="5" spans="1:19" ht="25.35" customHeight="1" x14ac:dyDescent="0.25">
      <c r="A5" s="86">
        <f>IFERROR(AVERAGE(B7:B1048576),0)</f>
        <v>15.005714285714285</v>
      </c>
      <c r="B5" s="143">
        <f>IFERROR(MEDIAN(B7:B1048576),0)</f>
        <v>15.5</v>
      </c>
      <c r="C5" s="143"/>
      <c r="D5" s="143">
        <f>IFERROR(AVERAGEIFS(B7:B1048576,B7:B1048576,"&lt;"&amp;(A5+IFERROR(_xlfn.STDEV.S(B7:B1048576),0)),B7:B1048576,"&gt;"&amp;(A5-IFERROR(_xlfn.STDEV.S(B7:B1048576),0))),0)</f>
        <v>13.468333333333332</v>
      </c>
      <c r="E5" s="143"/>
    </row>
    <row r="6" spans="1:19" ht="18" customHeight="1" x14ac:dyDescent="0.25">
      <c r="A6" s="75" t="s">
        <v>2</v>
      </c>
      <c r="B6" s="75"/>
      <c r="C6" s="75"/>
      <c r="D6" s="75"/>
      <c r="E6" s="75"/>
    </row>
    <row r="7" spans="1:19" s="54" customFormat="1" ht="40.15" customHeight="1" x14ac:dyDescent="0.35">
      <c r="A7" s="52" t="s">
        <v>3</v>
      </c>
      <c r="B7" s="53"/>
      <c r="C7" s="53"/>
      <c r="D7" s="53"/>
      <c r="E7" s="53"/>
      <c r="F7" s="53"/>
      <c r="G7" s="53"/>
      <c r="H7" s="53"/>
      <c r="I7" s="53"/>
      <c r="J7" s="53"/>
      <c r="L7" s="55"/>
      <c r="Q7" s="56"/>
      <c r="R7" s="56"/>
      <c r="S7" s="56"/>
    </row>
    <row r="8" spans="1:19" s="60" customFormat="1" ht="35.1" customHeight="1" x14ac:dyDescent="0.25">
      <c r="A8" s="72" t="s">
        <v>165</v>
      </c>
      <c r="B8" s="73" t="s">
        <v>153</v>
      </c>
      <c r="C8" s="73" t="s">
        <v>5</v>
      </c>
      <c r="D8" s="73" t="s">
        <v>6</v>
      </c>
      <c r="E8" s="73" t="s">
        <v>11</v>
      </c>
      <c r="F8" s="73" t="s">
        <v>154</v>
      </c>
      <c r="G8" s="73" t="s">
        <v>7</v>
      </c>
      <c r="H8" s="73" t="s">
        <v>161</v>
      </c>
      <c r="I8" s="73" t="s">
        <v>163</v>
      </c>
      <c r="J8" s="73" t="s">
        <v>8</v>
      </c>
      <c r="M8" s="61"/>
      <c r="N8" s="61"/>
      <c r="Q8" s="62"/>
      <c r="R8" s="62"/>
      <c r="S8" s="62"/>
    </row>
    <row r="9" spans="1:19" s="29" customFormat="1" ht="52.5" customHeight="1" x14ac:dyDescent="0.3">
      <c r="A9" s="36" t="s">
        <v>227</v>
      </c>
      <c r="B9" s="50">
        <v>10.99</v>
      </c>
      <c r="C9" s="41" t="s">
        <v>175</v>
      </c>
      <c r="D9" s="41" t="s">
        <v>185</v>
      </c>
      <c r="E9" s="42" t="s">
        <v>189</v>
      </c>
      <c r="F9" s="40">
        <v>45467</v>
      </c>
      <c r="G9" s="68" t="s">
        <v>207</v>
      </c>
      <c r="H9" s="41">
        <v>14</v>
      </c>
      <c r="I9" s="41">
        <v>2024</v>
      </c>
      <c r="J9" s="43" t="s">
        <v>188</v>
      </c>
      <c r="L9" s="38"/>
      <c r="M9" s="30"/>
      <c r="N9" s="30"/>
      <c r="Q9" s="31"/>
      <c r="R9" s="31"/>
      <c r="S9" s="31"/>
    </row>
    <row r="10" spans="1:19" s="29" customFormat="1" ht="52.35" customHeight="1" x14ac:dyDescent="0.3">
      <c r="A10" s="36" t="s">
        <v>228</v>
      </c>
      <c r="B10" s="50">
        <v>10.67</v>
      </c>
      <c r="C10" s="41" t="s">
        <v>187</v>
      </c>
      <c r="D10" s="41" t="s">
        <v>185</v>
      </c>
      <c r="E10" s="42" t="s">
        <v>208</v>
      </c>
      <c r="F10" s="40">
        <v>45427</v>
      </c>
      <c r="G10" s="68" t="s">
        <v>229</v>
      </c>
      <c r="H10" s="41">
        <v>7</v>
      </c>
      <c r="I10" s="41">
        <v>2024</v>
      </c>
      <c r="J10" s="43" t="s">
        <v>186</v>
      </c>
      <c r="L10" s="38"/>
      <c r="M10" s="30"/>
      <c r="N10" s="30"/>
      <c r="Q10" s="31"/>
      <c r="R10" s="31"/>
      <c r="S10" s="31"/>
    </row>
    <row r="11" spans="1:19" s="29" customFormat="1" ht="52.5" customHeight="1" x14ac:dyDescent="0.3">
      <c r="A11" s="36" t="s">
        <v>230</v>
      </c>
      <c r="B11" s="50">
        <v>10.76</v>
      </c>
      <c r="C11" s="41" t="s">
        <v>169</v>
      </c>
      <c r="D11" s="41" t="s">
        <v>185</v>
      </c>
      <c r="E11" s="42" t="s">
        <v>189</v>
      </c>
      <c r="F11" s="40">
        <v>45392</v>
      </c>
      <c r="G11" s="68" t="s">
        <v>231</v>
      </c>
      <c r="H11" s="41">
        <v>20</v>
      </c>
      <c r="I11" s="41">
        <v>2024</v>
      </c>
      <c r="J11" s="43" t="s">
        <v>188</v>
      </c>
      <c r="L11" s="38"/>
      <c r="M11" s="30"/>
      <c r="N11" s="30"/>
      <c r="Q11" s="31"/>
      <c r="R11" s="31"/>
      <c r="S11" s="31"/>
    </row>
    <row r="12" spans="1:19" s="64" customFormat="1" ht="40.15" customHeight="1" x14ac:dyDescent="0.3">
      <c r="A12" s="77" t="s">
        <v>9</v>
      </c>
      <c r="B12" s="78"/>
      <c r="C12" s="78"/>
      <c r="D12" s="79"/>
      <c r="E12" s="79"/>
      <c r="F12" s="80"/>
      <c r="G12" s="63"/>
      <c r="H12" s="63"/>
      <c r="I12" s="63"/>
      <c r="J12" s="63"/>
      <c r="L12" s="81"/>
      <c r="Q12" s="65"/>
      <c r="R12" s="65"/>
      <c r="S12" s="65"/>
    </row>
    <row r="13" spans="1:19" s="60" customFormat="1" ht="35.1" customHeight="1" x14ac:dyDescent="0.25">
      <c r="A13" s="57" t="s">
        <v>165</v>
      </c>
      <c r="B13" s="59" t="s">
        <v>4</v>
      </c>
      <c r="C13" s="58" t="s">
        <v>164</v>
      </c>
      <c r="D13" s="59" t="s">
        <v>152</v>
      </c>
      <c r="E13" s="134" t="s">
        <v>21</v>
      </c>
      <c r="F13" s="135"/>
      <c r="G13" s="67"/>
      <c r="H13" s="67"/>
      <c r="I13" s="67"/>
      <c r="J13" s="67"/>
      <c r="M13" s="61"/>
      <c r="N13" s="61"/>
      <c r="Q13" s="62"/>
      <c r="R13" s="62"/>
      <c r="S13" s="62"/>
    </row>
    <row r="14" spans="1:19" s="33" customFormat="1" ht="54" customHeight="1" x14ac:dyDescent="0.35">
      <c r="A14" s="36" t="s">
        <v>359</v>
      </c>
      <c r="B14" s="50">
        <v>15.5</v>
      </c>
      <c r="C14" s="66" t="s">
        <v>298</v>
      </c>
      <c r="D14" s="76" t="s">
        <v>361</v>
      </c>
      <c r="E14" s="144" t="s">
        <v>360</v>
      </c>
      <c r="F14" s="133"/>
      <c r="G14" s="32"/>
      <c r="H14" s="32"/>
      <c r="I14" s="32"/>
      <c r="J14" s="32"/>
      <c r="L14" s="74"/>
      <c r="M14" s="35"/>
      <c r="N14" s="35"/>
      <c r="Q14" s="34"/>
      <c r="R14" s="34"/>
      <c r="S14" s="34"/>
    </row>
    <row r="15" spans="1:19" s="33" customFormat="1" ht="54" customHeight="1" x14ac:dyDescent="0.35">
      <c r="A15" s="36" t="s">
        <v>395</v>
      </c>
      <c r="B15" s="50">
        <v>16.899999999999999</v>
      </c>
      <c r="C15" s="66">
        <v>45583.39979236111</v>
      </c>
      <c r="D15" s="76" t="s">
        <v>299</v>
      </c>
      <c r="E15" s="144" t="s">
        <v>396</v>
      </c>
      <c r="F15" s="133"/>
      <c r="G15" s="32"/>
      <c r="H15" s="32"/>
      <c r="I15" s="32"/>
      <c r="J15" s="32"/>
      <c r="L15" s="74"/>
      <c r="M15" s="35"/>
      <c r="N15" s="35"/>
      <c r="Q15" s="34"/>
      <c r="R15" s="34"/>
      <c r="S15" s="34"/>
    </row>
    <row r="16" spans="1:19" s="33" customFormat="1" ht="54" customHeight="1" x14ac:dyDescent="0.35">
      <c r="A16" s="36" t="s">
        <v>398</v>
      </c>
      <c r="B16" s="50">
        <v>24.23</v>
      </c>
      <c r="C16" s="66">
        <v>45583.39979236111</v>
      </c>
      <c r="D16" s="76" t="s">
        <v>284</v>
      </c>
      <c r="E16" s="144" t="s">
        <v>397</v>
      </c>
      <c r="F16" s="133"/>
      <c r="G16" s="32"/>
      <c r="H16" s="32"/>
      <c r="I16" s="32"/>
      <c r="J16" s="32"/>
      <c r="L16" s="74"/>
      <c r="M16" s="35"/>
      <c r="N16" s="35"/>
      <c r="Q16" s="34"/>
      <c r="R16" s="34"/>
      <c r="S16" s="34"/>
    </row>
    <row r="17" spans="1:19" s="33" customFormat="1" ht="54" customHeight="1" x14ac:dyDescent="0.35">
      <c r="A17" s="36" t="s">
        <v>362</v>
      </c>
      <c r="B17" s="50">
        <v>15.99</v>
      </c>
      <c r="C17" s="66" t="s">
        <v>298</v>
      </c>
      <c r="D17" s="76" t="s">
        <v>364</v>
      </c>
      <c r="E17" s="144" t="s">
        <v>363</v>
      </c>
      <c r="F17" s="133"/>
      <c r="G17" s="32"/>
      <c r="H17" s="32"/>
      <c r="I17" s="32"/>
      <c r="J17" s="32"/>
      <c r="L17" s="74"/>
      <c r="M17" s="35"/>
      <c r="N17" s="35"/>
      <c r="Q17" s="34"/>
      <c r="R17" s="34"/>
      <c r="S17" s="34"/>
    </row>
    <row r="18" spans="1:19" ht="40.15" customHeight="1" x14ac:dyDescent="0.25">
      <c r="A18" s="71" t="s">
        <v>10</v>
      </c>
      <c r="B18" s="8"/>
      <c r="C18" s="70"/>
      <c r="D18" s="44"/>
      <c r="E18" s="45"/>
      <c r="F18" s="46"/>
      <c r="G18" s="6"/>
      <c r="H18" s="6"/>
      <c r="I18" s="6"/>
      <c r="J18" s="6"/>
      <c r="L18" s="4"/>
      <c r="M18" s="3"/>
      <c r="N18" s="3"/>
      <c r="Q18" s="5"/>
      <c r="R18" s="5"/>
      <c r="S18" s="5"/>
    </row>
    <row r="19" spans="1:19" s="29" customFormat="1" ht="34.9" customHeight="1" x14ac:dyDescent="0.3">
      <c r="A19" s="72" t="s">
        <v>11</v>
      </c>
      <c r="B19" s="73" t="s">
        <v>4</v>
      </c>
      <c r="C19" s="73" t="s">
        <v>12</v>
      </c>
      <c r="D19" s="130" t="s">
        <v>13</v>
      </c>
      <c r="E19" s="130"/>
      <c r="F19" s="131"/>
      <c r="G19" s="37"/>
      <c r="H19" s="37"/>
      <c r="I19" s="37"/>
      <c r="J19" s="37"/>
      <c r="L19" s="38"/>
      <c r="M19" s="30"/>
      <c r="N19" s="30"/>
      <c r="Q19" s="31"/>
      <c r="R19" s="31"/>
      <c r="S19" s="31"/>
    </row>
    <row r="20" spans="1:19" s="29" customFormat="1" ht="54" customHeight="1" x14ac:dyDescent="0.3">
      <c r="A20" s="39" t="s">
        <v>2</v>
      </c>
      <c r="B20" s="50"/>
      <c r="C20" s="51"/>
      <c r="D20" s="127"/>
      <c r="E20" s="128"/>
      <c r="F20" s="129"/>
      <c r="G20" s="37"/>
      <c r="H20" s="37"/>
      <c r="I20" s="37"/>
      <c r="J20" s="37"/>
      <c r="L20" s="38"/>
      <c r="M20" s="30"/>
      <c r="N20" s="30"/>
      <c r="Q20" s="31"/>
      <c r="R20" s="31"/>
      <c r="S20" s="31"/>
    </row>
  </sheetData>
  <mergeCells count="13">
    <mergeCell ref="B1:D1"/>
    <mergeCell ref="B2:D2"/>
    <mergeCell ref="B4:C4"/>
    <mergeCell ref="D4:E4"/>
    <mergeCell ref="B5:C5"/>
    <mergeCell ref="D5:E5"/>
    <mergeCell ref="D19:F19"/>
    <mergeCell ref="D20:F20"/>
    <mergeCell ref="E13:F13"/>
    <mergeCell ref="E14:F14"/>
    <mergeCell ref="E16:F16"/>
    <mergeCell ref="E17:F17"/>
    <mergeCell ref="E15:F15"/>
  </mergeCells>
  <conditionalFormatting sqref="F1:F3 F8:F11">
    <cfRule type="expression" dxfId="30" priority="5">
      <formula>$F1="VALOR INCONSISTENTE"</formula>
    </cfRule>
  </conditionalFormatting>
  <conditionalFormatting sqref="A14:D15 G14:J15 A9:J13 A16:J38">
    <cfRule type="expression" dxfId="2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8" priority="3">
      <formula>$F4="VALOR INCONSISTENTE"</formula>
    </cfRule>
  </conditionalFormatting>
  <conditionalFormatting sqref="E14:F15">
    <cfRule type="expression" dxfId="27" priority="2">
      <formula>AND(E14&lt;&gt;"",MOD(ROW(),2)=0,$A14&lt;&gt;"PESQUISA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hyperlinks>
    <hyperlink ref="E14" r:id="rId1" xr:uid="{9B77A284-A248-4443-BBC8-205C4646173F}"/>
    <hyperlink ref="E16" r:id="rId2" xr:uid="{E1BC9F73-4906-467B-840F-EAED9FF5F729}"/>
    <hyperlink ref="E17" r:id="rId3" xr:uid="{170003A3-6AC1-40F5-96F7-B6C83ABD99C1}"/>
    <hyperlink ref="E15" r:id="rId4" xr:uid="{06CB77A7-6F4D-4C08-A055-0C9C34DAA09E}"/>
  </hyperlinks>
  <pageMargins left="0.4" right="0.4" top="0.6" bottom="0.6" header="0.31496062000000002" footer="0.31496062000000002"/>
  <pageSetup paperSize="9" scale="54" fitToHeight="0" orientation="landscape" cellComments="atEnd" r:id="rId5"/>
  <drawing r:id="rId6"/>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6AD75-5232-44FB-BE1C-1F78D64FD727}">
  <sheetPr codeName="Planilha55">
    <tabColor rgb="FFFFC000"/>
    <pageSetUpPr fitToPage="1"/>
  </sheetPr>
  <dimension ref="A1:S21"/>
  <sheetViews>
    <sheetView showGridLines="0" zoomScale="80" zoomScaleNormal="80" workbookViewId="0">
      <pane ySplit="2" topLeftCell="A3" activePane="bottomLeft" state="frozen"/>
      <selection pane="bottomLeft" activeCell="A2" sqref="A2"/>
    </sheetView>
  </sheetViews>
  <sheetFormatPr defaultRowHeight="35.1" customHeight="1" x14ac:dyDescent="0.25"/>
  <cols>
    <col min="1" max="1" width="63.7109375" customWidth="1"/>
    <col min="2" max="2" width="23.85546875" customWidth="1"/>
    <col min="3" max="3" width="29.1406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0</v>
      </c>
      <c r="B1" s="136" t="s">
        <v>176</v>
      </c>
      <c r="C1" s="137"/>
      <c r="D1" s="138"/>
      <c r="E1" s="9"/>
      <c r="F1" s="2"/>
      <c r="G1" s="1"/>
      <c r="H1" s="2"/>
      <c r="I1" s="2"/>
      <c r="J1" s="2"/>
      <c r="K1" s="3"/>
      <c r="M1" s="3"/>
      <c r="N1" s="3"/>
    </row>
    <row r="2" spans="1:19" s="26" customFormat="1" ht="27" customHeight="1" x14ac:dyDescent="0.25">
      <c r="A2" s="69" t="s">
        <v>1</v>
      </c>
      <c r="B2" s="139" t="s">
        <v>169</v>
      </c>
      <c r="C2" s="140"/>
      <c r="D2" s="141"/>
      <c r="E2" s="23"/>
      <c r="F2" s="24"/>
      <c r="G2" s="24"/>
      <c r="H2" s="24"/>
      <c r="I2" s="24"/>
      <c r="J2" s="24"/>
      <c r="K2" s="25"/>
      <c r="M2" s="25"/>
      <c r="N2" s="25"/>
      <c r="Q2" s="27"/>
      <c r="R2" s="27"/>
      <c r="S2" s="27"/>
    </row>
    <row r="3" spans="1:19" ht="14.85" customHeight="1" x14ac:dyDescent="0.25">
      <c r="A3" s="28" t="s">
        <v>2</v>
      </c>
      <c r="B3" s="47"/>
      <c r="C3" s="2"/>
      <c r="D3" s="2"/>
      <c r="E3" s="2"/>
      <c r="F3" s="2"/>
      <c r="G3" s="1"/>
      <c r="H3" s="2"/>
      <c r="I3" s="2"/>
      <c r="J3" s="2"/>
      <c r="K3" s="3"/>
      <c r="M3" s="3"/>
      <c r="N3" s="3"/>
      <c r="Q3" s="5"/>
      <c r="R3" s="5"/>
      <c r="S3" s="5"/>
    </row>
    <row r="4" spans="1:19" ht="30" customHeight="1" x14ac:dyDescent="0.25">
      <c r="A4" s="87" t="s">
        <v>158</v>
      </c>
      <c r="B4" s="142" t="s">
        <v>159</v>
      </c>
      <c r="C4" s="142"/>
      <c r="D4" s="142" t="s">
        <v>160</v>
      </c>
      <c r="E4" s="142"/>
      <c r="F4" s="7"/>
      <c r="H4" s="7"/>
      <c r="I4" s="7"/>
      <c r="J4" s="2"/>
      <c r="Q4" s="5"/>
      <c r="R4" s="5"/>
      <c r="S4" s="5"/>
    </row>
    <row r="5" spans="1:19" ht="25.35" customHeight="1" x14ac:dyDescent="0.25">
      <c r="A5" s="86">
        <f>IFERROR(AVERAGE(B7:B1048576),0)</f>
        <v>23.297499999999999</v>
      </c>
      <c r="B5" s="143">
        <f>IFERROR(MEDIAN(B7:B1048576),0)</f>
        <v>25.65</v>
      </c>
      <c r="C5" s="143"/>
      <c r="D5" s="143">
        <f>IFERROR(AVERAGEIFS(B7:B1048576,B7:B1048576,"&lt;"&amp;(A5+IFERROR(_xlfn.STDEV.S(B7:B1048576),0)),B7:B1048576,"&gt;"&amp;(A5-IFERROR(_xlfn.STDEV.S(B7:B1048576),0))),0)</f>
        <v>25.230000000000004</v>
      </c>
      <c r="E5" s="143"/>
    </row>
    <row r="6" spans="1:19" ht="18" customHeight="1" x14ac:dyDescent="0.25">
      <c r="A6" s="75" t="s">
        <v>2</v>
      </c>
      <c r="B6" s="75"/>
      <c r="C6" s="75"/>
      <c r="D6" s="75"/>
      <c r="E6" s="75"/>
    </row>
    <row r="7" spans="1:19" s="54" customFormat="1" ht="40.15" customHeight="1" x14ac:dyDescent="0.35">
      <c r="A7" s="52" t="s">
        <v>3</v>
      </c>
      <c r="B7" s="53"/>
      <c r="C7" s="53"/>
      <c r="D7" s="53"/>
      <c r="E7" s="53"/>
      <c r="F7" s="53"/>
      <c r="G7" s="53"/>
      <c r="H7" s="53"/>
      <c r="I7" s="53"/>
      <c r="J7" s="53"/>
      <c r="L7" s="55"/>
      <c r="Q7" s="56"/>
      <c r="R7" s="56"/>
      <c r="S7" s="56"/>
    </row>
    <row r="8" spans="1:19" s="60" customFormat="1" ht="35.1" customHeight="1" x14ac:dyDescent="0.25">
      <c r="A8" s="72" t="s">
        <v>165</v>
      </c>
      <c r="B8" s="73" t="s">
        <v>153</v>
      </c>
      <c r="C8" s="73" t="s">
        <v>5</v>
      </c>
      <c r="D8" s="73" t="s">
        <v>6</v>
      </c>
      <c r="E8" s="73" t="s">
        <v>11</v>
      </c>
      <c r="F8" s="73" t="s">
        <v>154</v>
      </c>
      <c r="G8" s="73" t="s">
        <v>7</v>
      </c>
      <c r="H8" s="73" t="s">
        <v>161</v>
      </c>
      <c r="I8" s="73" t="s">
        <v>163</v>
      </c>
      <c r="J8" s="73" t="s">
        <v>8</v>
      </c>
      <c r="M8" s="61"/>
      <c r="N8" s="61"/>
      <c r="Q8" s="62"/>
      <c r="R8" s="62"/>
      <c r="S8" s="62"/>
    </row>
    <row r="9" spans="1:19" s="29" customFormat="1" ht="52.5" customHeight="1" x14ac:dyDescent="0.3">
      <c r="A9" s="36" t="s">
        <v>235</v>
      </c>
      <c r="B9" s="50">
        <v>17</v>
      </c>
      <c r="C9" s="41" t="s">
        <v>169</v>
      </c>
      <c r="D9" s="41" t="s">
        <v>185</v>
      </c>
      <c r="E9" s="42" t="s">
        <v>236</v>
      </c>
      <c r="F9" s="40">
        <v>45461</v>
      </c>
      <c r="G9" s="68" t="s">
        <v>237</v>
      </c>
      <c r="H9" s="41">
        <v>20</v>
      </c>
      <c r="I9" s="41">
        <v>2024</v>
      </c>
      <c r="J9" s="43" t="s">
        <v>186</v>
      </c>
      <c r="L9" s="38"/>
      <c r="M9" s="30"/>
      <c r="N9" s="30"/>
      <c r="Q9" s="31"/>
      <c r="R9" s="31"/>
      <c r="S9" s="31"/>
    </row>
    <row r="10" spans="1:19" s="29" customFormat="1" ht="52.5" customHeight="1" x14ac:dyDescent="0.3">
      <c r="A10" s="36" t="s">
        <v>428</v>
      </c>
      <c r="B10" s="50">
        <v>26.75</v>
      </c>
      <c r="C10" s="41" t="s">
        <v>169</v>
      </c>
      <c r="D10" s="41" t="s">
        <v>185</v>
      </c>
      <c r="E10" s="42">
        <v>744718000192</v>
      </c>
      <c r="F10" s="40" t="s">
        <v>425</v>
      </c>
      <c r="G10" s="68" t="s">
        <v>426</v>
      </c>
      <c r="H10" s="41" t="s">
        <v>358</v>
      </c>
      <c r="I10" s="41">
        <v>2023</v>
      </c>
      <c r="J10" s="43" t="s">
        <v>427</v>
      </c>
      <c r="L10" s="38"/>
      <c r="M10" s="30"/>
      <c r="N10" s="30"/>
      <c r="Q10" s="31"/>
      <c r="R10" s="31"/>
      <c r="S10" s="31"/>
    </row>
    <row r="11" spans="1:19" s="29" customFormat="1" ht="52.5" customHeight="1" x14ac:dyDescent="0.3">
      <c r="A11" s="36" t="s">
        <v>238</v>
      </c>
      <c r="B11" s="50">
        <v>18</v>
      </c>
      <c r="C11" s="41" t="s">
        <v>169</v>
      </c>
      <c r="D11" s="41" t="s">
        <v>185</v>
      </c>
      <c r="E11" s="42" t="s">
        <v>208</v>
      </c>
      <c r="F11" s="40">
        <v>45390</v>
      </c>
      <c r="G11" s="68" t="s">
        <v>201</v>
      </c>
      <c r="H11" s="41">
        <v>17</v>
      </c>
      <c r="I11" s="41">
        <v>2024</v>
      </c>
      <c r="J11" s="43" t="s">
        <v>188</v>
      </c>
      <c r="L11" s="38"/>
      <c r="M11" s="30"/>
      <c r="N11" s="30"/>
      <c r="Q11" s="31"/>
      <c r="R11" s="31"/>
      <c r="S11" s="31"/>
    </row>
    <row r="12" spans="1:19" s="29" customFormat="1" ht="52.5" customHeight="1" x14ac:dyDescent="0.3">
      <c r="A12" s="36" t="s">
        <v>241</v>
      </c>
      <c r="B12" s="50">
        <v>21.2</v>
      </c>
      <c r="C12" s="41" t="s">
        <v>169</v>
      </c>
      <c r="D12" s="41" t="s">
        <v>185</v>
      </c>
      <c r="E12" s="42" t="s">
        <v>242</v>
      </c>
      <c r="F12" s="40">
        <v>45378</v>
      </c>
      <c r="G12" s="68" t="s">
        <v>243</v>
      </c>
      <c r="H12" s="41">
        <v>8</v>
      </c>
      <c r="I12" s="41">
        <v>2024</v>
      </c>
      <c r="J12" s="43" t="s">
        <v>186</v>
      </c>
      <c r="L12" s="38"/>
      <c r="M12" s="30"/>
      <c r="N12" s="30"/>
      <c r="Q12" s="31"/>
      <c r="R12" s="31"/>
      <c r="S12" s="31"/>
    </row>
    <row r="13" spans="1:19" s="64" customFormat="1" ht="40.15" customHeight="1" x14ac:dyDescent="0.3">
      <c r="A13" s="77" t="s">
        <v>9</v>
      </c>
      <c r="B13" s="78"/>
      <c r="C13" s="78"/>
      <c r="D13" s="79"/>
      <c r="E13" s="79"/>
      <c r="F13" s="80"/>
      <c r="G13" s="63"/>
      <c r="H13" s="63"/>
      <c r="I13" s="63"/>
      <c r="J13" s="63"/>
      <c r="L13" s="81"/>
      <c r="Q13" s="65"/>
      <c r="R13" s="65"/>
      <c r="S13" s="65"/>
    </row>
    <row r="14" spans="1:19" s="60" customFormat="1" ht="35.1" customHeight="1" x14ac:dyDescent="0.25">
      <c r="A14" s="57" t="s">
        <v>165</v>
      </c>
      <c r="B14" s="59" t="s">
        <v>4</v>
      </c>
      <c r="C14" s="58" t="s">
        <v>164</v>
      </c>
      <c r="D14" s="59" t="s">
        <v>152</v>
      </c>
      <c r="E14" s="134" t="s">
        <v>21</v>
      </c>
      <c r="F14" s="135"/>
      <c r="G14" s="67"/>
      <c r="H14" s="67"/>
      <c r="I14" s="67"/>
      <c r="J14" s="67"/>
      <c r="M14" s="61"/>
      <c r="N14" s="61"/>
      <c r="Q14" s="62"/>
      <c r="R14" s="62"/>
      <c r="S14" s="62"/>
    </row>
    <row r="15" spans="1:19" s="33" customFormat="1" ht="54" customHeight="1" x14ac:dyDescent="0.35">
      <c r="A15" s="36" t="s">
        <v>418</v>
      </c>
      <c r="B15" s="50">
        <v>25.98</v>
      </c>
      <c r="C15" s="66">
        <v>45583.419229629631</v>
      </c>
      <c r="D15" s="76" t="s">
        <v>301</v>
      </c>
      <c r="E15" s="132" t="s">
        <v>417</v>
      </c>
      <c r="F15" s="133"/>
      <c r="G15" s="32"/>
      <c r="H15" s="32"/>
      <c r="I15" s="32"/>
      <c r="J15" s="32"/>
      <c r="L15" s="74"/>
      <c r="M15" s="35"/>
      <c r="N15" s="35"/>
      <c r="Q15" s="34"/>
      <c r="R15" s="34"/>
      <c r="S15" s="34"/>
    </row>
    <row r="16" spans="1:19" s="33" customFormat="1" ht="54" customHeight="1" x14ac:dyDescent="0.35">
      <c r="A16" s="36" t="s">
        <v>421</v>
      </c>
      <c r="B16" s="50">
        <v>25.98</v>
      </c>
      <c r="C16" s="66">
        <v>45583.419229629631</v>
      </c>
      <c r="D16" s="76" t="s">
        <v>420</v>
      </c>
      <c r="E16" s="132" t="s">
        <v>419</v>
      </c>
      <c r="F16" s="133"/>
      <c r="G16" s="32"/>
      <c r="H16" s="32"/>
      <c r="I16" s="32"/>
      <c r="J16" s="32"/>
      <c r="L16" s="74"/>
      <c r="M16" s="35"/>
      <c r="N16" s="35"/>
      <c r="Q16" s="34"/>
      <c r="R16" s="34"/>
      <c r="S16" s="34"/>
    </row>
    <row r="17" spans="1:19" s="33" customFormat="1" ht="54" customHeight="1" x14ac:dyDescent="0.35">
      <c r="A17" s="36" t="s">
        <v>302</v>
      </c>
      <c r="B17" s="50">
        <v>25.32</v>
      </c>
      <c r="C17" s="66" t="s">
        <v>298</v>
      </c>
      <c r="D17" s="76" t="s">
        <v>303</v>
      </c>
      <c r="E17" s="132" t="s">
        <v>304</v>
      </c>
      <c r="F17" s="133"/>
      <c r="G17" s="32"/>
      <c r="H17" s="32"/>
      <c r="I17" s="32"/>
      <c r="J17" s="32"/>
      <c r="L17" s="74"/>
      <c r="M17" s="35"/>
      <c r="N17" s="35"/>
      <c r="Q17" s="34"/>
      <c r="R17" s="34"/>
      <c r="S17" s="34"/>
    </row>
    <row r="18" spans="1:19" s="33" customFormat="1" ht="54" customHeight="1" x14ac:dyDescent="0.35">
      <c r="A18" s="36" t="s">
        <v>305</v>
      </c>
      <c r="B18" s="50">
        <v>26.15</v>
      </c>
      <c r="C18" s="66" t="s">
        <v>298</v>
      </c>
      <c r="D18" s="76" t="s">
        <v>284</v>
      </c>
      <c r="E18" s="132" t="s">
        <v>306</v>
      </c>
      <c r="F18" s="133"/>
      <c r="G18" s="32"/>
      <c r="H18" s="32"/>
      <c r="I18" s="32"/>
      <c r="J18" s="32"/>
      <c r="L18" s="74"/>
      <c r="M18" s="35"/>
      <c r="N18" s="35"/>
      <c r="Q18" s="34"/>
      <c r="R18" s="34"/>
      <c r="S18" s="34"/>
    </row>
    <row r="19" spans="1:19" ht="40.15" customHeight="1" x14ac:dyDescent="0.25">
      <c r="A19" s="71" t="s">
        <v>10</v>
      </c>
      <c r="B19" s="8"/>
      <c r="C19" s="70"/>
      <c r="D19" s="44"/>
      <c r="E19" s="45"/>
      <c r="F19" s="46"/>
      <c r="G19" s="6"/>
      <c r="H19" s="6"/>
      <c r="I19" s="6"/>
      <c r="J19" s="6"/>
      <c r="L19" s="4"/>
      <c r="M19" s="3"/>
      <c r="N19" s="3"/>
      <c r="Q19" s="5"/>
      <c r="R19" s="5"/>
      <c r="S19" s="5"/>
    </row>
    <row r="20" spans="1:19" s="29" customFormat="1" ht="34.9" customHeight="1" x14ac:dyDescent="0.3">
      <c r="A20" s="72" t="s">
        <v>11</v>
      </c>
      <c r="B20" s="73" t="s">
        <v>4</v>
      </c>
      <c r="C20" s="73" t="s">
        <v>12</v>
      </c>
      <c r="D20" s="130" t="s">
        <v>13</v>
      </c>
      <c r="E20" s="130"/>
      <c r="F20" s="131"/>
      <c r="G20" s="37"/>
      <c r="H20" s="37"/>
      <c r="I20" s="37"/>
      <c r="J20" s="37"/>
      <c r="L20" s="38"/>
      <c r="M20" s="30"/>
      <c r="N20" s="30"/>
      <c r="Q20" s="31"/>
      <c r="R20" s="31"/>
      <c r="S20" s="31"/>
    </row>
    <row r="21" spans="1:19" s="29" customFormat="1" ht="54" customHeight="1" x14ac:dyDescent="0.3">
      <c r="A21" s="39" t="s">
        <v>2</v>
      </c>
      <c r="B21" s="50"/>
      <c r="C21" s="51"/>
      <c r="D21" s="127"/>
      <c r="E21" s="128"/>
      <c r="F21" s="129"/>
      <c r="G21" s="37"/>
      <c r="H21" s="37"/>
      <c r="I21" s="37"/>
      <c r="J21" s="37"/>
      <c r="L21" s="38"/>
      <c r="M21" s="30"/>
      <c r="N21" s="30"/>
      <c r="Q21" s="31"/>
      <c r="R21" s="31"/>
      <c r="S21" s="31"/>
    </row>
  </sheetData>
  <mergeCells count="13">
    <mergeCell ref="B1:D1"/>
    <mergeCell ref="B2:D2"/>
    <mergeCell ref="B4:C4"/>
    <mergeCell ref="D4:E4"/>
    <mergeCell ref="B5:C5"/>
    <mergeCell ref="D5:E5"/>
    <mergeCell ref="D20:F20"/>
    <mergeCell ref="D21:F21"/>
    <mergeCell ref="E14:F14"/>
    <mergeCell ref="E16:F16"/>
    <mergeCell ref="E17:F17"/>
    <mergeCell ref="E18:F18"/>
    <mergeCell ref="E15:F15"/>
  </mergeCells>
  <conditionalFormatting sqref="F1:F3 F8:F12">
    <cfRule type="expression" dxfId="26" priority="5">
      <formula>$F1="VALOR INCONSISTENTE"</formula>
    </cfRule>
  </conditionalFormatting>
  <conditionalFormatting sqref="A9:J34">
    <cfRule type="expression" dxfId="2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4" priority="3">
      <formula>$F4="VALOR INCONSISTENTE"</formula>
    </cfRule>
  </conditionalFormatting>
  <hyperlinks>
    <hyperlink ref="E15" r:id="rId1" xr:uid="{FA1CDB4D-EE98-4625-A7CA-807691D0FBE4}"/>
    <hyperlink ref="E16" r:id="rId2" xr:uid="{9D0296FA-5508-4507-856F-0801F55DEFEA}"/>
  </hyperlinks>
  <pageMargins left="0.4" right="0.4" top="0.6" bottom="0.6" header="0.31496062000000002" footer="0.31496062000000002"/>
  <pageSetup paperSize="9" scale="54" fitToHeight="0" orientation="landscape" cellComments="atEnd"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C6AB3-EC6A-4072-BB98-A18F19DF2737}">
  <sheetPr codeName="Planilha56">
    <tabColor rgb="FFFFC000"/>
    <pageSetUpPr fitToPage="1"/>
  </sheetPr>
  <dimension ref="A1:S21"/>
  <sheetViews>
    <sheetView showGridLines="0" zoomScale="80" zoomScaleNormal="80" workbookViewId="0">
      <pane ySplit="2" topLeftCell="A3" activePane="bottomLeft" state="frozen"/>
      <selection pane="bottomLeft" activeCell="A2" sqref="A2"/>
    </sheetView>
  </sheetViews>
  <sheetFormatPr defaultRowHeight="35.1" customHeight="1" x14ac:dyDescent="0.25"/>
  <cols>
    <col min="1" max="1" width="63.7109375" customWidth="1"/>
    <col min="2" max="2" width="23.85546875" customWidth="1"/>
    <col min="3" max="3" width="29.8554687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0</v>
      </c>
      <c r="B1" s="136" t="s">
        <v>177</v>
      </c>
      <c r="C1" s="137"/>
      <c r="D1" s="138"/>
      <c r="E1" s="9"/>
      <c r="F1" s="2"/>
      <c r="G1" s="1"/>
      <c r="H1" s="2"/>
      <c r="I1" s="2"/>
      <c r="J1" s="2"/>
      <c r="K1" s="3"/>
      <c r="M1" s="3"/>
      <c r="N1" s="3"/>
    </row>
    <row r="2" spans="1:19" s="26" customFormat="1" ht="27" customHeight="1" x14ac:dyDescent="0.25">
      <c r="A2" s="69" t="s">
        <v>1</v>
      </c>
      <c r="B2" s="139" t="s">
        <v>169</v>
      </c>
      <c r="C2" s="140"/>
      <c r="D2" s="141"/>
      <c r="E2" s="23"/>
      <c r="F2" s="24"/>
      <c r="G2" s="24"/>
      <c r="H2" s="24"/>
      <c r="I2" s="24"/>
      <c r="J2" s="24"/>
      <c r="K2" s="25"/>
      <c r="M2" s="25"/>
      <c r="N2" s="25"/>
      <c r="Q2" s="27"/>
      <c r="R2" s="27"/>
      <c r="S2" s="27"/>
    </row>
    <row r="3" spans="1:19" ht="14.85" customHeight="1" x14ac:dyDescent="0.25">
      <c r="A3" s="28" t="s">
        <v>2</v>
      </c>
      <c r="B3" s="47"/>
      <c r="C3" s="2"/>
      <c r="D3" s="2"/>
      <c r="E3" s="2"/>
      <c r="F3" s="2"/>
      <c r="G3" s="1"/>
      <c r="H3" s="2"/>
      <c r="I3" s="2"/>
      <c r="J3" s="2"/>
      <c r="K3" s="3"/>
      <c r="M3" s="3"/>
      <c r="N3" s="3"/>
      <c r="Q3" s="5"/>
      <c r="R3" s="5"/>
      <c r="S3" s="5"/>
    </row>
    <row r="4" spans="1:19" ht="30" customHeight="1" x14ac:dyDescent="0.25">
      <c r="A4" s="87" t="s">
        <v>158</v>
      </c>
      <c r="B4" s="142" t="s">
        <v>159</v>
      </c>
      <c r="C4" s="142"/>
      <c r="D4" s="142" t="s">
        <v>160</v>
      </c>
      <c r="E4" s="142"/>
      <c r="F4" s="7"/>
      <c r="H4" s="7"/>
      <c r="I4" s="7"/>
      <c r="J4" s="2"/>
      <c r="Q4" s="5"/>
      <c r="R4" s="5"/>
      <c r="S4" s="5"/>
    </row>
    <row r="5" spans="1:19" ht="25.35" customHeight="1" x14ac:dyDescent="0.25">
      <c r="A5" s="86">
        <f>IFERROR(AVERAGE(B7:B1048576),0)</f>
        <v>21.385000000000002</v>
      </c>
      <c r="B5" s="143">
        <f>IFERROR(MEDIAN(B7:B1048576),0)</f>
        <v>22.805</v>
      </c>
      <c r="C5" s="143"/>
      <c r="D5" s="143">
        <f>IFERROR(AVERAGEIFS(B7:B1048576,B7:B1048576,"&lt;"&amp;(A5+IFERROR(_xlfn.STDEV.S(B7:B1048576),0)),B7:B1048576,"&gt;"&amp;(A5-IFERROR(_xlfn.STDEV.S(B7:B1048576),0))),0)</f>
        <v>21.877499999999998</v>
      </c>
      <c r="E5" s="143"/>
    </row>
    <row r="6" spans="1:19" ht="18" customHeight="1" x14ac:dyDescent="0.25">
      <c r="A6" s="75" t="s">
        <v>2</v>
      </c>
      <c r="B6" s="75"/>
      <c r="C6" s="75"/>
      <c r="D6" s="75"/>
      <c r="E6" s="75"/>
    </row>
    <row r="7" spans="1:19" s="54" customFormat="1" ht="40.15" customHeight="1" x14ac:dyDescent="0.35">
      <c r="A7" s="52" t="s">
        <v>3</v>
      </c>
      <c r="B7" s="53"/>
      <c r="C7" s="53"/>
      <c r="D7" s="53"/>
      <c r="E7" s="53"/>
      <c r="F7" s="53"/>
      <c r="G7" s="53"/>
      <c r="H7" s="53"/>
      <c r="I7" s="53"/>
      <c r="J7" s="53"/>
      <c r="L7" s="55"/>
      <c r="Q7" s="56"/>
      <c r="R7" s="56"/>
      <c r="S7" s="56"/>
    </row>
    <row r="8" spans="1:19" s="60" customFormat="1" ht="35.1" customHeight="1" x14ac:dyDescent="0.25">
      <c r="A8" s="72" t="s">
        <v>165</v>
      </c>
      <c r="B8" s="73" t="s">
        <v>153</v>
      </c>
      <c r="C8" s="73" t="s">
        <v>5</v>
      </c>
      <c r="D8" s="73" t="s">
        <v>6</v>
      </c>
      <c r="E8" s="73" t="s">
        <v>11</v>
      </c>
      <c r="F8" s="73" t="s">
        <v>154</v>
      </c>
      <c r="G8" s="73" t="s">
        <v>7</v>
      </c>
      <c r="H8" s="73" t="s">
        <v>161</v>
      </c>
      <c r="I8" s="73" t="s">
        <v>163</v>
      </c>
      <c r="J8" s="73" t="s">
        <v>8</v>
      </c>
      <c r="M8" s="61"/>
      <c r="N8" s="61"/>
      <c r="Q8" s="62"/>
      <c r="R8" s="62"/>
      <c r="S8" s="62"/>
    </row>
    <row r="9" spans="1:19" s="29" customFormat="1" ht="52.5" customHeight="1" x14ac:dyDescent="0.3">
      <c r="A9" s="36" t="s">
        <v>244</v>
      </c>
      <c r="B9" s="50">
        <v>18</v>
      </c>
      <c r="C9" s="41" t="s">
        <v>169</v>
      </c>
      <c r="D9" s="41" t="s">
        <v>185</v>
      </c>
      <c r="E9" s="42" t="s">
        <v>208</v>
      </c>
      <c r="F9" s="40">
        <v>45390</v>
      </c>
      <c r="G9" s="68" t="s">
        <v>201</v>
      </c>
      <c r="H9" s="41">
        <v>17</v>
      </c>
      <c r="I9" s="41">
        <v>2024</v>
      </c>
      <c r="J9" s="43" t="s">
        <v>188</v>
      </c>
      <c r="L9" s="38"/>
      <c r="M9" s="30"/>
      <c r="N9" s="30"/>
      <c r="Q9" s="31"/>
      <c r="R9" s="31"/>
      <c r="S9" s="31"/>
    </row>
    <row r="10" spans="1:19" s="29" customFormat="1" ht="52.5" customHeight="1" x14ac:dyDescent="0.3">
      <c r="A10" s="36" t="s">
        <v>424</v>
      </c>
      <c r="B10" s="50">
        <v>26.75</v>
      </c>
      <c r="C10" s="41" t="s">
        <v>169</v>
      </c>
      <c r="D10" s="41" t="s">
        <v>185</v>
      </c>
      <c r="E10" s="42">
        <v>744718000192</v>
      </c>
      <c r="F10" s="40" t="s">
        <v>425</v>
      </c>
      <c r="G10" s="68" t="s">
        <v>426</v>
      </c>
      <c r="H10" s="41" t="s">
        <v>358</v>
      </c>
      <c r="I10" s="41">
        <v>2023</v>
      </c>
      <c r="J10" s="43" t="s">
        <v>427</v>
      </c>
      <c r="L10" s="38"/>
      <c r="M10" s="30"/>
      <c r="N10" s="30"/>
      <c r="Q10" s="31"/>
      <c r="R10" s="31"/>
      <c r="S10" s="31"/>
    </row>
    <row r="11" spans="1:19" s="29" customFormat="1" ht="52.5" customHeight="1" x14ac:dyDescent="0.3">
      <c r="A11" s="36" t="s">
        <v>245</v>
      </c>
      <c r="B11" s="50">
        <v>15</v>
      </c>
      <c r="C11" s="41" t="s">
        <v>169</v>
      </c>
      <c r="D11" s="41" t="s">
        <v>185</v>
      </c>
      <c r="E11" s="42" t="s">
        <v>239</v>
      </c>
      <c r="F11" s="40">
        <v>45182</v>
      </c>
      <c r="G11" s="68" t="s">
        <v>240</v>
      </c>
      <c r="H11" s="41">
        <v>3</v>
      </c>
      <c r="I11" s="41">
        <v>2023</v>
      </c>
      <c r="J11" s="43" t="s">
        <v>188</v>
      </c>
      <c r="L11" s="38"/>
      <c r="M11" s="30"/>
      <c r="N11" s="30"/>
      <c r="Q11" s="31"/>
      <c r="R11" s="31"/>
      <c r="S11" s="31"/>
    </row>
    <row r="12" spans="1:19" s="29" customFormat="1" ht="52.5" customHeight="1" x14ac:dyDescent="0.3">
      <c r="A12" s="36" t="s">
        <v>246</v>
      </c>
      <c r="B12" s="50">
        <v>15.6</v>
      </c>
      <c r="C12" s="41" t="s">
        <v>200</v>
      </c>
      <c r="D12" s="41" t="s">
        <v>192</v>
      </c>
      <c r="E12" s="42" t="s">
        <v>247</v>
      </c>
      <c r="F12" s="40">
        <v>45344</v>
      </c>
      <c r="G12" s="68" t="s">
        <v>248</v>
      </c>
      <c r="H12" s="41">
        <v>6</v>
      </c>
      <c r="I12" s="41">
        <v>2024</v>
      </c>
      <c r="J12" s="43" t="s">
        <v>193</v>
      </c>
      <c r="L12" s="38"/>
      <c r="M12" s="30"/>
      <c r="N12" s="30"/>
      <c r="Q12" s="31"/>
      <c r="R12" s="31"/>
      <c r="S12" s="31"/>
    </row>
    <row r="13" spans="1:19" s="64" customFormat="1" ht="40.15" customHeight="1" x14ac:dyDescent="0.3">
      <c r="A13" s="77" t="s">
        <v>9</v>
      </c>
      <c r="B13" s="78"/>
      <c r="C13" s="78"/>
      <c r="D13" s="79"/>
      <c r="E13" s="79"/>
      <c r="F13" s="80"/>
      <c r="G13" s="63"/>
      <c r="H13" s="63"/>
      <c r="I13" s="63"/>
      <c r="J13" s="63"/>
      <c r="L13" s="81"/>
      <c r="Q13" s="65"/>
      <c r="R13" s="65"/>
      <c r="S13" s="65"/>
    </row>
    <row r="14" spans="1:19" s="60" customFormat="1" ht="35.1" customHeight="1" x14ac:dyDescent="0.25">
      <c r="A14" s="57" t="s">
        <v>165</v>
      </c>
      <c r="B14" s="59" t="s">
        <v>4</v>
      </c>
      <c r="C14" s="58" t="s">
        <v>164</v>
      </c>
      <c r="D14" s="59" t="s">
        <v>152</v>
      </c>
      <c r="E14" s="134" t="s">
        <v>21</v>
      </c>
      <c r="F14" s="135"/>
      <c r="G14" s="67"/>
      <c r="H14" s="67"/>
      <c r="I14" s="67"/>
      <c r="J14" s="67"/>
      <c r="M14" s="61"/>
      <c r="N14" s="61"/>
      <c r="Q14" s="62"/>
      <c r="R14" s="62"/>
      <c r="S14" s="62"/>
    </row>
    <row r="15" spans="1:19" s="33" customFormat="1" ht="54" customHeight="1" x14ac:dyDescent="0.35">
      <c r="A15" s="36" t="s">
        <v>300</v>
      </c>
      <c r="B15" s="50">
        <v>22</v>
      </c>
      <c r="C15" s="66" t="s">
        <v>298</v>
      </c>
      <c r="D15" s="76" t="s">
        <v>301</v>
      </c>
      <c r="E15" s="132" t="s">
        <v>307</v>
      </c>
      <c r="F15" s="133"/>
      <c r="G15" s="32"/>
      <c r="H15" s="32"/>
      <c r="I15" s="32"/>
      <c r="J15" s="32"/>
      <c r="L15" s="74"/>
      <c r="M15" s="35"/>
      <c r="N15" s="35"/>
      <c r="Q15" s="34"/>
      <c r="R15" s="34"/>
      <c r="S15" s="34"/>
    </row>
    <row r="16" spans="1:19" s="33" customFormat="1" ht="54" customHeight="1" x14ac:dyDescent="0.35">
      <c r="A16" s="36" t="s">
        <v>423</v>
      </c>
      <c r="B16" s="50">
        <v>23.9</v>
      </c>
      <c r="C16" s="66">
        <v>45583.421430439812</v>
      </c>
      <c r="D16" s="76" t="s">
        <v>284</v>
      </c>
      <c r="E16" s="132" t="s">
        <v>422</v>
      </c>
      <c r="F16" s="133"/>
      <c r="G16" s="32"/>
      <c r="H16" s="32"/>
      <c r="I16" s="32"/>
      <c r="J16" s="32"/>
      <c r="L16" s="74"/>
      <c r="M16" s="35"/>
      <c r="N16" s="35"/>
      <c r="Q16" s="34"/>
      <c r="R16" s="34"/>
      <c r="S16" s="34"/>
    </row>
    <row r="17" spans="1:19" s="33" customFormat="1" ht="54" customHeight="1" x14ac:dyDescent="0.35">
      <c r="A17" s="36" t="s">
        <v>365</v>
      </c>
      <c r="B17" s="50">
        <v>23.61</v>
      </c>
      <c r="C17" s="66" t="s">
        <v>298</v>
      </c>
      <c r="D17" s="76" t="s">
        <v>284</v>
      </c>
      <c r="E17" s="144" t="s">
        <v>366</v>
      </c>
      <c r="F17" s="133"/>
      <c r="G17" s="32"/>
      <c r="H17" s="32"/>
      <c r="I17" s="32"/>
      <c r="J17" s="32"/>
      <c r="L17" s="74"/>
      <c r="M17" s="35"/>
      <c r="N17" s="35"/>
      <c r="Q17" s="34"/>
      <c r="R17" s="34"/>
      <c r="S17" s="34"/>
    </row>
    <row r="18" spans="1:19" s="33" customFormat="1" ht="54" customHeight="1" x14ac:dyDescent="0.35">
      <c r="A18" s="36" t="s">
        <v>308</v>
      </c>
      <c r="B18" s="50">
        <v>26.22</v>
      </c>
      <c r="C18" s="66" t="s">
        <v>298</v>
      </c>
      <c r="D18" s="76" t="s">
        <v>286</v>
      </c>
      <c r="E18" s="132" t="s">
        <v>309</v>
      </c>
      <c r="F18" s="133"/>
      <c r="G18" s="32"/>
      <c r="H18" s="32"/>
      <c r="I18" s="32"/>
      <c r="J18" s="32"/>
      <c r="L18" s="74"/>
      <c r="M18" s="35"/>
      <c r="N18" s="35"/>
      <c r="Q18" s="34"/>
      <c r="R18" s="34"/>
      <c r="S18" s="34"/>
    </row>
    <row r="19" spans="1:19" ht="40.15" customHeight="1" x14ac:dyDescent="0.25">
      <c r="A19" s="71" t="s">
        <v>10</v>
      </c>
      <c r="B19" s="8"/>
      <c r="C19" s="70"/>
      <c r="D19" s="44"/>
      <c r="E19" s="45"/>
      <c r="F19" s="46"/>
      <c r="G19" s="6"/>
      <c r="H19" s="6"/>
      <c r="I19" s="6"/>
      <c r="J19" s="6"/>
      <c r="L19" s="4"/>
      <c r="M19" s="3"/>
      <c r="N19" s="3"/>
      <c r="Q19" s="5"/>
      <c r="R19" s="5"/>
      <c r="S19" s="5"/>
    </row>
    <row r="20" spans="1:19" s="29" customFormat="1" ht="34.9" customHeight="1" x14ac:dyDescent="0.3">
      <c r="A20" s="72" t="s">
        <v>11</v>
      </c>
      <c r="B20" s="73" t="s">
        <v>4</v>
      </c>
      <c r="C20" s="73" t="s">
        <v>12</v>
      </c>
      <c r="D20" s="130" t="s">
        <v>13</v>
      </c>
      <c r="E20" s="130"/>
      <c r="F20" s="131"/>
      <c r="G20" s="37"/>
      <c r="H20" s="37"/>
      <c r="I20" s="37"/>
      <c r="J20" s="37"/>
      <c r="L20" s="38"/>
      <c r="M20" s="30"/>
      <c r="N20" s="30"/>
      <c r="Q20" s="31"/>
      <c r="R20" s="31"/>
      <c r="S20" s="31"/>
    </row>
    <row r="21" spans="1:19" s="29" customFormat="1" ht="54" customHeight="1" x14ac:dyDescent="0.3">
      <c r="A21" s="39" t="s">
        <v>2</v>
      </c>
      <c r="B21" s="50"/>
      <c r="C21" s="51"/>
      <c r="D21" s="127"/>
      <c r="E21" s="128"/>
      <c r="F21" s="129"/>
      <c r="G21" s="37"/>
      <c r="H21" s="37"/>
      <c r="I21" s="37"/>
      <c r="J21" s="37"/>
      <c r="L21" s="38"/>
      <c r="M21" s="30"/>
      <c r="N21" s="30"/>
      <c r="Q21" s="31"/>
      <c r="R21" s="31"/>
      <c r="S21" s="31"/>
    </row>
  </sheetData>
  <mergeCells count="13">
    <mergeCell ref="B1:D1"/>
    <mergeCell ref="B2:D2"/>
    <mergeCell ref="B4:C4"/>
    <mergeCell ref="D4:E4"/>
    <mergeCell ref="B5:C5"/>
    <mergeCell ref="D5:E5"/>
    <mergeCell ref="D20:F20"/>
    <mergeCell ref="D21:F21"/>
    <mergeCell ref="E14:F14"/>
    <mergeCell ref="E15:F15"/>
    <mergeCell ref="E17:F17"/>
    <mergeCell ref="E18:F18"/>
    <mergeCell ref="E16:F16"/>
  </mergeCells>
  <conditionalFormatting sqref="F1:F3 F8:F12">
    <cfRule type="expression" dxfId="23" priority="5">
      <formula>$F1="VALOR INCONSISTENTE"</formula>
    </cfRule>
  </conditionalFormatting>
  <conditionalFormatting sqref="A9:J33">
    <cfRule type="expression" dxfId="2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1" priority="3">
      <formula>$F4="VALOR INCONSISTENTE"</formula>
    </cfRule>
  </conditionalFormatting>
  <hyperlinks>
    <hyperlink ref="E17" r:id="rId1" xr:uid="{D5E3A8B5-974B-468E-AB17-F04CFF87A671}"/>
    <hyperlink ref="E16" r:id="rId2" xr:uid="{4C741648-9F26-43BE-BD1A-A2483CAAC085}"/>
  </hyperlinks>
  <pageMargins left="0.4" right="0.4" top="0.6" bottom="0.6" header="0.31496062000000002" footer="0.31496062000000002"/>
  <pageSetup paperSize="9" scale="54" fitToHeight="0" orientation="landscape" cellComments="atEnd"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23E68-50F3-49DB-9065-23392D78E905}">
  <sheetPr codeName="Planilha57">
    <tabColor rgb="FFFFC000"/>
    <pageSetUpPr fitToPage="1"/>
  </sheetPr>
  <dimension ref="A1:S19"/>
  <sheetViews>
    <sheetView showGridLines="0" zoomScale="80" zoomScaleNormal="80" workbookViewId="0">
      <pane ySplit="2" topLeftCell="A3" activePane="bottomLeft" state="frozen"/>
      <selection pane="bottomLeft" activeCell="A2" sqref="A2"/>
    </sheetView>
  </sheetViews>
  <sheetFormatPr defaultRowHeight="35.1" customHeight="1" x14ac:dyDescent="0.25"/>
  <cols>
    <col min="1" max="1" width="63.7109375" customWidth="1"/>
    <col min="2" max="2" width="23.85546875" customWidth="1"/>
    <col min="3" max="3" width="27.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0</v>
      </c>
      <c r="B1" s="136" t="s">
        <v>178</v>
      </c>
      <c r="C1" s="137"/>
      <c r="D1" s="138"/>
      <c r="E1" s="9"/>
      <c r="F1" s="2"/>
      <c r="G1" s="1"/>
      <c r="H1" s="2"/>
      <c r="I1" s="2"/>
      <c r="J1" s="2"/>
      <c r="K1" s="3"/>
      <c r="M1" s="3"/>
      <c r="N1" s="3"/>
    </row>
    <row r="2" spans="1:19" s="26" customFormat="1" ht="27" customHeight="1" x14ac:dyDescent="0.25">
      <c r="A2" s="69" t="s">
        <v>1</v>
      </c>
      <c r="B2" s="139" t="s">
        <v>168</v>
      </c>
      <c r="C2" s="140"/>
      <c r="D2" s="141"/>
      <c r="E2" s="23"/>
      <c r="F2" s="24"/>
      <c r="G2" s="24"/>
      <c r="H2" s="24"/>
      <c r="I2" s="24"/>
      <c r="J2" s="24"/>
      <c r="K2" s="25"/>
      <c r="M2" s="25"/>
      <c r="N2" s="25"/>
      <c r="Q2" s="27"/>
      <c r="R2" s="27"/>
      <c r="S2" s="27"/>
    </row>
    <row r="3" spans="1:19" ht="14.85" customHeight="1" x14ac:dyDescent="0.25">
      <c r="A3" s="28" t="s">
        <v>2</v>
      </c>
      <c r="B3" s="47"/>
      <c r="C3" s="2"/>
      <c r="D3" s="2"/>
      <c r="E3" s="2"/>
      <c r="F3" s="2"/>
      <c r="G3" s="1"/>
      <c r="H3" s="2"/>
      <c r="I3" s="2"/>
      <c r="J3" s="2"/>
      <c r="K3" s="3"/>
      <c r="M3" s="3"/>
      <c r="N3" s="3"/>
      <c r="Q3" s="5"/>
      <c r="R3" s="5"/>
      <c r="S3" s="5"/>
    </row>
    <row r="4" spans="1:19" ht="30" customHeight="1" x14ac:dyDescent="0.25">
      <c r="A4" s="87" t="s">
        <v>158</v>
      </c>
      <c r="B4" s="142" t="s">
        <v>159</v>
      </c>
      <c r="C4" s="142"/>
      <c r="D4" s="142" t="s">
        <v>160</v>
      </c>
      <c r="E4" s="142"/>
      <c r="F4" s="7"/>
      <c r="H4" s="7"/>
      <c r="I4" s="7"/>
      <c r="J4" s="2"/>
      <c r="Q4" s="5"/>
      <c r="R4" s="5"/>
      <c r="S4" s="5"/>
    </row>
    <row r="5" spans="1:19" ht="25.35" customHeight="1" x14ac:dyDescent="0.25">
      <c r="A5" s="86">
        <f>IFERROR(AVERAGE(B7:B1048576),0)</f>
        <v>1.5866666666666667</v>
      </c>
      <c r="B5" s="143">
        <f>IFERROR(MEDIAN(B7:B1048576),0)</f>
        <v>1.2749999999999999</v>
      </c>
      <c r="C5" s="143"/>
      <c r="D5" s="143">
        <f>IFERROR(AVERAGEIFS(B7:B1048576,B7:B1048576,"&lt;"&amp;(A5+IFERROR(_xlfn.STDEV.S(B7:B1048576),0)),B7:B1048576,"&gt;"&amp;(A5-IFERROR(_xlfn.STDEV.S(B7:B1048576),0))),0)</f>
        <v>1.4725000000000001</v>
      </c>
      <c r="E5" s="143"/>
    </row>
    <row r="6" spans="1:19" ht="18" customHeight="1" x14ac:dyDescent="0.25">
      <c r="A6" s="75" t="s">
        <v>2</v>
      </c>
      <c r="B6" s="75"/>
      <c r="C6" s="75"/>
      <c r="D6" s="75"/>
      <c r="E6" s="75"/>
    </row>
    <row r="7" spans="1:19" s="54" customFormat="1" ht="40.15" customHeight="1" x14ac:dyDescent="0.35">
      <c r="A7" s="52" t="s">
        <v>3</v>
      </c>
      <c r="B7" s="53"/>
      <c r="C7" s="53"/>
      <c r="D7" s="53"/>
      <c r="E7" s="53"/>
      <c r="F7" s="53"/>
      <c r="G7" s="53"/>
      <c r="H7" s="53"/>
      <c r="I7" s="53"/>
      <c r="J7" s="53"/>
      <c r="L7" s="55"/>
      <c r="Q7" s="56"/>
      <c r="R7" s="56"/>
      <c r="S7" s="56"/>
    </row>
    <row r="8" spans="1:19" s="60" customFormat="1" ht="35.1" customHeight="1" x14ac:dyDescent="0.25">
      <c r="A8" s="72" t="s">
        <v>165</v>
      </c>
      <c r="B8" s="73" t="s">
        <v>153</v>
      </c>
      <c r="C8" s="73" t="s">
        <v>5</v>
      </c>
      <c r="D8" s="73" t="s">
        <v>6</v>
      </c>
      <c r="E8" s="73" t="s">
        <v>11</v>
      </c>
      <c r="F8" s="73" t="s">
        <v>154</v>
      </c>
      <c r="G8" s="73" t="s">
        <v>7</v>
      </c>
      <c r="H8" s="73" t="s">
        <v>161</v>
      </c>
      <c r="I8" s="73" t="s">
        <v>163</v>
      </c>
      <c r="J8" s="73" t="s">
        <v>8</v>
      </c>
      <c r="M8" s="61"/>
      <c r="N8" s="61"/>
      <c r="Q8" s="62"/>
      <c r="R8" s="62"/>
      <c r="S8" s="62"/>
    </row>
    <row r="9" spans="1:19" s="29" customFormat="1" ht="52.35" customHeight="1" x14ac:dyDescent="0.3">
      <c r="A9" s="36" t="s">
        <v>249</v>
      </c>
      <c r="B9" s="50">
        <v>1.1399999999999999</v>
      </c>
      <c r="C9" s="41" t="s">
        <v>187</v>
      </c>
      <c r="D9" s="41" t="s">
        <v>185</v>
      </c>
      <c r="E9" s="42" t="s">
        <v>206</v>
      </c>
      <c r="F9" s="40">
        <v>45315</v>
      </c>
      <c r="G9" s="68" t="s">
        <v>250</v>
      </c>
      <c r="H9" s="41">
        <v>2</v>
      </c>
      <c r="I9" s="41">
        <v>2024</v>
      </c>
      <c r="J9" s="43" t="s">
        <v>186</v>
      </c>
      <c r="L9" s="38"/>
      <c r="M9" s="30"/>
      <c r="N9" s="30"/>
      <c r="Q9" s="31"/>
      <c r="R9" s="31"/>
      <c r="S9" s="31"/>
    </row>
    <row r="10" spans="1:19" s="29" customFormat="1" ht="52.5" customHeight="1" x14ac:dyDescent="0.3">
      <c r="A10" s="36" t="s">
        <v>251</v>
      </c>
      <c r="B10" s="50">
        <v>0.63</v>
      </c>
      <c r="C10" s="41" t="s">
        <v>187</v>
      </c>
      <c r="D10" s="41" t="s">
        <v>185</v>
      </c>
      <c r="E10" s="42" t="s">
        <v>202</v>
      </c>
      <c r="F10" s="40">
        <v>45378</v>
      </c>
      <c r="G10" s="68" t="s">
        <v>210</v>
      </c>
      <c r="H10" s="41">
        <v>9</v>
      </c>
      <c r="I10" s="41">
        <v>2024</v>
      </c>
      <c r="J10" s="43" t="s">
        <v>188</v>
      </c>
      <c r="L10" s="38"/>
      <c r="M10" s="30"/>
      <c r="N10" s="30"/>
      <c r="Q10" s="31"/>
      <c r="R10" s="31"/>
      <c r="S10" s="31"/>
    </row>
    <row r="11" spans="1:19" s="29" customFormat="1" ht="52.5" customHeight="1" x14ac:dyDescent="0.3">
      <c r="A11" s="36" t="s">
        <v>252</v>
      </c>
      <c r="B11" s="50">
        <v>3</v>
      </c>
      <c r="C11" s="41" t="s">
        <v>253</v>
      </c>
      <c r="D11" s="41" t="s">
        <v>190</v>
      </c>
      <c r="E11" s="42" t="s">
        <v>254</v>
      </c>
      <c r="F11" s="40">
        <v>45435</v>
      </c>
      <c r="G11" s="68" t="s">
        <v>255</v>
      </c>
      <c r="H11" s="94" t="s">
        <v>256</v>
      </c>
      <c r="I11" s="41">
        <v>2024</v>
      </c>
      <c r="J11" s="43" t="s">
        <v>191</v>
      </c>
      <c r="L11" s="38"/>
      <c r="M11" s="30"/>
      <c r="N11" s="30"/>
      <c r="Q11" s="31"/>
      <c r="R11" s="31"/>
      <c r="S11" s="31"/>
    </row>
    <row r="12" spans="1:19" s="64" customFormat="1" ht="40.15" customHeight="1" x14ac:dyDescent="0.3">
      <c r="A12" s="77" t="s">
        <v>9</v>
      </c>
      <c r="B12" s="78"/>
      <c r="C12" s="78"/>
      <c r="D12" s="79"/>
      <c r="E12" s="79"/>
      <c r="F12" s="80"/>
      <c r="G12" s="63"/>
      <c r="H12" s="63"/>
      <c r="I12" s="63"/>
      <c r="J12" s="63"/>
      <c r="L12" s="81"/>
      <c r="Q12" s="65"/>
      <c r="R12" s="65"/>
      <c r="S12" s="65"/>
    </row>
    <row r="13" spans="1:19" s="60" customFormat="1" ht="35.1" customHeight="1" x14ac:dyDescent="0.25">
      <c r="A13" s="57" t="s">
        <v>165</v>
      </c>
      <c r="B13" s="59" t="s">
        <v>4</v>
      </c>
      <c r="C13" s="58" t="s">
        <v>164</v>
      </c>
      <c r="D13" s="59" t="s">
        <v>152</v>
      </c>
      <c r="E13" s="134" t="s">
        <v>21</v>
      </c>
      <c r="F13" s="135"/>
      <c r="G13" s="67"/>
      <c r="H13" s="67"/>
      <c r="I13" s="67"/>
      <c r="J13" s="67"/>
      <c r="M13" s="61"/>
      <c r="N13" s="61"/>
      <c r="Q13" s="62"/>
      <c r="R13" s="62"/>
      <c r="S13" s="62"/>
    </row>
    <row r="14" spans="1:19" s="33" customFormat="1" ht="54" customHeight="1" x14ac:dyDescent="0.35">
      <c r="A14" s="36" t="s">
        <v>310</v>
      </c>
      <c r="B14" s="50">
        <v>1.2</v>
      </c>
      <c r="C14" s="66" t="s">
        <v>298</v>
      </c>
      <c r="D14" s="76" t="s">
        <v>311</v>
      </c>
      <c r="E14" s="132" t="s">
        <v>312</v>
      </c>
      <c r="F14" s="133"/>
      <c r="G14" s="32"/>
      <c r="H14" s="32"/>
      <c r="I14" s="32"/>
      <c r="J14" s="32"/>
      <c r="L14" s="74"/>
      <c r="M14" s="35"/>
      <c r="N14" s="35"/>
      <c r="Q14" s="34"/>
      <c r="R14" s="34"/>
      <c r="S14" s="34"/>
    </row>
    <row r="15" spans="1:19" s="33" customFormat="1" ht="54" customHeight="1" x14ac:dyDescent="0.35">
      <c r="A15" s="36" t="s">
        <v>403</v>
      </c>
      <c r="B15" s="50">
        <v>1.35</v>
      </c>
      <c r="C15" s="66">
        <v>45583.402803356483</v>
      </c>
      <c r="D15" s="76" t="s">
        <v>299</v>
      </c>
      <c r="E15" s="132" t="s">
        <v>402</v>
      </c>
      <c r="F15" s="133"/>
      <c r="G15" s="32"/>
      <c r="H15" s="32"/>
      <c r="I15" s="32"/>
      <c r="J15" s="32"/>
      <c r="L15" s="74"/>
      <c r="M15" s="35"/>
      <c r="N15" s="35"/>
      <c r="Q15" s="34"/>
      <c r="R15" s="34"/>
      <c r="S15" s="34"/>
    </row>
    <row r="16" spans="1:19" s="33" customFormat="1" ht="54" customHeight="1" x14ac:dyDescent="0.35">
      <c r="A16" s="36" t="s">
        <v>401</v>
      </c>
      <c r="B16" s="50">
        <v>2.2000000000000002</v>
      </c>
      <c r="C16" s="66">
        <v>45583.402803356483</v>
      </c>
      <c r="D16" s="76" t="s">
        <v>400</v>
      </c>
      <c r="E16" s="132" t="s">
        <v>399</v>
      </c>
      <c r="F16" s="133"/>
      <c r="G16" s="32"/>
      <c r="H16" s="32"/>
      <c r="I16" s="32"/>
      <c r="J16" s="32"/>
      <c r="L16" s="74"/>
      <c r="M16" s="35"/>
      <c r="N16" s="35"/>
      <c r="Q16" s="34"/>
      <c r="R16" s="34"/>
      <c r="S16" s="34"/>
    </row>
    <row r="17" spans="1:19" ht="40.15" customHeight="1" x14ac:dyDescent="0.25">
      <c r="A17" s="71" t="s">
        <v>10</v>
      </c>
      <c r="B17" s="8"/>
      <c r="C17" s="70"/>
      <c r="D17" s="44"/>
      <c r="E17" s="45"/>
      <c r="F17" s="46"/>
      <c r="G17" s="6"/>
      <c r="H17" s="6"/>
      <c r="I17" s="6"/>
      <c r="J17" s="6"/>
      <c r="L17" s="4"/>
      <c r="M17" s="3"/>
      <c r="N17" s="3"/>
      <c r="Q17" s="5"/>
      <c r="R17" s="5"/>
      <c r="S17" s="5"/>
    </row>
    <row r="18" spans="1:19" s="29" customFormat="1" ht="34.9" customHeight="1" x14ac:dyDescent="0.3">
      <c r="A18" s="72" t="s">
        <v>11</v>
      </c>
      <c r="B18" s="73" t="s">
        <v>4</v>
      </c>
      <c r="C18" s="73" t="s">
        <v>12</v>
      </c>
      <c r="D18" s="130" t="s">
        <v>13</v>
      </c>
      <c r="E18" s="130"/>
      <c r="F18" s="131"/>
      <c r="G18" s="37"/>
      <c r="H18" s="37"/>
      <c r="I18" s="37"/>
      <c r="J18" s="37"/>
      <c r="L18" s="38"/>
      <c r="M18" s="30"/>
      <c r="N18" s="30"/>
      <c r="Q18" s="31"/>
      <c r="R18" s="31"/>
      <c r="S18" s="31"/>
    </row>
    <row r="19" spans="1:19" s="29" customFormat="1" ht="54" customHeight="1" x14ac:dyDescent="0.3">
      <c r="A19" s="39" t="s">
        <v>2</v>
      </c>
      <c r="B19" s="50"/>
      <c r="C19" s="51"/>
      <c r="D19" s="127"/>
      <c r="E19" s="128"/>
      <c r="F19" s="129"/>
      <c r="G19" s="37"/>
      <c r="H19" s="37"/>
      <c r="I19" s="37"/>
      <c r="J19" s="37"/>
      <c r="L19" s="38"/>
      <c r="M19" s="30"/>
      <c r="N19" s="30"/>
      <c r="Q19" s="31"/>
      <c r="R19" s="31"/>
      <c r="S19" s="31"/>
    </row>
  </sheetData>
  <mergeCells count="12">
    <mergeCell ref="B1:D1"/>
    <mergeCell ref="B2:D2"/>
    <mergeCell ref="B4:C4"/>
    <mergeCell ref="D4:E4"/>
    <mergeCell ref="B5:C5"/>
    <mergeCell ref="D5:E5"/>
    <mergeCell ref="D18:F18"/>
    <mergeCell ref="D19:F19"/>
    <mergeCell ref="E13:F13"/>
    <mergeCell ref="E14:F14"/>
    <mergeCell ref="E16:F16"/>
    <mergeCell ref="E15:F15"/>
  </mergeCells>
  <conditionalFormatting sqref="F1:F3 F8:F11">
    <cfRule type="expression" dxfId="20" priority="5">
      <formula>$F1="VALOR INCONSISTENTE"</formula>
    </cfRule>
  </conditionalFormatting>
  <conditionalFormatting sqref="A9:J37">
    <cfRule type="expression" dxfId="1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 priority="3">
      <formula>$F4="VALOR INCONSISTENTE"</formula>
    </cfRule>
  </conditionalFormatting>
  <hyperlinks>
    <hyperlink ref="E16" r:id="rId1" xr:uid="{D706E11B-CBA4-4B66-9703-EF14DC9FD13C}"/>
    <hyperlink ref="E15" r:id="rId2" xr:uid="{727A2053-C96D-4DA8-8BAE-29F18ABF9241}"/>
  </hyperlinks>
  <pageMargins left="0.4" right="0.4" top="0.6" bottom="0.6" header="0.31496062000000002" footer="0.31496062000000002"/>
  <pageSetup paperSize="9" scale="54" fitToHeight="0" orientation="landscape" cellComments="atEnd"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964EB-2EFF-4B3E-9B30-8860D8DE0566}">
  <sheetPr codeName="Planilha59">
    <tabColor rgb="FFFFC000"/>
    <pageSetUpPr fitToPage="1"/>
  </sheetPr>
  <dimension ref="A1:S17"/>
  <sheetViews>
    <sheetView showGridLines="0" zoomScale="80" zoomScaleNormal="80" workbookViewId="0">
      <pane ySplit="2" topLeftCell="A3" activePane="bottomLeft" state="frozen"/>
      <selection pane="bottomLeft" activeCell="A2" sqref="A2"/>
    </sheetView>
  </sheetViews>
  <sheetFormatPr defaultRowHeight="35.1" customHeight="1" x14ac:dyDescent="0.25"/>
  <cols>
    <col min="1" max="1" width="63.7109375" customWidth="1"/>
    <col min="2" max="2" width="23.85546875" customWidth="1"/>
    <col min="3" max="3" width="27.710937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0</v>
      </c>
      <c r="B1" s="136" t="s">
        <v>179</v>
      </c>
      <c r="C1" s="137"/>
      <c r="D1" s="138"/>
      <c r="E1" s="9"/>
      <c r="F1" s="2"/>
      <c r="G1" s="1"/>
      <c r="H1" s="2"/>
      <c r="I1" s="2"/>
      <c r="J1" s="2"/>
      <c r="K1" s="3"/>
      <c r="M1" s="3"/>
      <c r="N1" s="3"/>
    </row>
    <row r="2" spans="1:19" s="26" customFormat="1" ht="27" customHeight="1" x14ac:dyDescent="0.25">
      <c r="A2" s="69" t="s">
        <v>1</v>
      </c>
      <c r="B2" s="139" t="s">
        <v>180</v>
      </c>
      <c r="C2" s="140"/>
      <c r="D2" s="141"/>
      <c r="E2" s="23"/>
      <c r="F2" s="24"/>
      <c r="G2" s="24"/>
      <c r="H2" s="24"/>
      <c r="I2" s="24"/>
      <c r="J2" s="24"/>
      <c r="K2" s="25"/>
      <c r="M2" s="25"/>
      <c r="N2" s="25"/>
      <c r="Q2" s="27"/>
      <c r="R2" s="27"/>
      <c r="S2" s="27"/>
    </row>
    <row r="3" spans="1:19" ht="14.85" customHeight="1" x14ac:dyDescent="0.25">
      <c r="A3" s="28" t="s">
        <v>2</v>
      </c>
      <c r="B3" s="47"/>
      <c r="C3" s="2"/>
      <c r="D3" s="2"/>
      <c r="E3" s="2"/>
      <c r="F3" s="2"/>
      <c r="G3" s="1"/>
      <c r="H3" s="2"/>
      <c r="I3" s="2"/>
      <c r="J3" s="2"/>
      <c r="K3" s="3"/>
      <c r="M3" s="3"/>
      <c r="N3" s="3"/>
      <c r="Q3" s="5"/>
      <c r="R3" s="5"/>
      <c r="S3" s="5"/>
    </row>
    <row r="4" spans="1:19" ht="30" customHeight="1" x14ac:dyDescent="0.25">
      <c r="A4" s="87" t="s">
        <v>158</v>
      </c>
      <c r="B4" s="142" t="s">
        <v>159</v>
      </c>
      <c r="C4" s="142"/>
      <c r="D4" s="142" t="s">
        <v>160</v>
      </c>
      <c r="E4" s="142"/>
      <c r="F4" s="7"/>
      <c r="H4" s="7"/>
      <c r="I4" s="7"/>
      <c r="J4" s="2"/>
      <c r="Q4" s="5"/>
      <c r="R4" s="5"/>
      <c r="S4" s="5"/>
    </row>
    <row r="5" spans="1:19" ht="25.35" customHeight="1" x14ac:dyDescent="0.25">
      <c r="A5" s="86">
        <f>IFERROR(AVERAGE(B7:B1048576),0)</f>
        <v>23.634999999999998</v>
      </c>
      <c r="B5" s="143">
        <f>IFERROR(MEDIAN(B7:B1048576),0)</f>
        <v>11.824999999999999</v>
      </c>
      <c r="C5" s="143"/>
      <c r="D5" s="143">
        <f>IFERROR(AVERAGEIFS(B7:B1048576,B7:B1048576,"&lt;"&amp;(A5+IFERROR(_xlfn.STDEV.S(B7:B1048576),0)),B7:B1048576,"&gt;"&amp;(A5-IFERROR(_xlfn.STDEV.S(B7:B1048576),0))),0)</f>
        <v>11.516666666666666</v>
      </c>
      <c r="E5" s="143"/>
    </row>
    <row r="6" spans="1:19" ht="18" customHeight="1" x14ac:dyDescent="0.25">
      <c r="A6" s="75" t="s">
        <v>2</v>
      </c>
      <c r="B6" s="75"/>
      <c r="C6" s="75"/>
      <c r="D6" s="75"/>
      <c r="E6" s="75"/>
    </row>
    <row r="7" spans="1:19" s="54" customFormat="1" ht="40.15" customHeight="1" x14ac:dyDescent="0.35">
      <c r="A7" s="52" t="s">
        <v>3</v>
      </c>
      <c r="B7" s="53"/>
      <c r="C7" s="53"/>
      <c r="D7" s="53"/>
      <c r="E7" s="53"/>
      <c r="F7" s="53"/>
      <c r="G7" s="53"/>
      <c r="H7" s="53"/>
      <c r="I7" s="53"/>
      <c r="J7" s="53"/>
      <c r="L7" s="55"/>
      <c r="Q7" s="56"/>
      <c r="R7" s="56"/>
      <c r="S7" s="56"/>
    </row>
    <row r="8" spans="1:19" s="60" customFormat="1" ht="35.1" customHeight="1" x14ac:dyDescent="0.25">
      <c r="A8" s="72" t="s">
        <v>165</v>
      </c>
      <c r="B8" s="73" t="s">
        <v>153</v>
      </c>
      <c r="C8" s="73" t="s">
        <v>5</v>
      </c>
      <c r="D8" s="73" t="s">
        <v>6</v>
      </c>
      <c r="E8" s="73" t="s">
        <v>11</v>
      </c>
      <c r="F8" s="73" t="s">
        <v>154</v>
      </c>
      <c r="G8" s="73" t="s">
        <v>7</v>
      </c>
      <c r="H8" s="73" t="s">
        <v>161</v>
      </c>
      <c r="I8" s="73" t="s">
        <v>163</v>
      </c>
      <c r="J8" s="73" t="s">
        <v>8</v>
      </c>
      <c r="M8" s="61"/>
      <c r="N8" s="61"/>
      <c r="Q8" s="62"/>
      <c r="R8" s="62"/>
      <c r="S8" s="62"/>
    </row>
    <row r="9" spans="1:19" s="29" customFormat="1" ht="52.5" customHeight="1" x14ac:dyDescent="0.3">
      <c r="A9" s="36" t="s">
        <v>376</v>
      </c>
      <c r="B9" s="50">
        <v>11.39</v>
      </c>
      <c r="C9" s="41" t="s">
        <v>187</v>
      </c>
      <c r="D9" s="41" t="s">
        <v>185</v>
      </c>
      <c r="E9" s="42">
        <v>19316524000114</v>
      </c>
      <c r="F9" s="40" t="s">
        <v>377</v>
      </c>
      <c r="G9" s="68" t="s">
        <v>378</v>
      </c>
      <c r="H9" s="41" t="s">
        <v>348</v>
      </c>
      <c r="I9" s="41">
        <v>2024</v>
      </c>
      <c r="J9" s="43" t="s">
        <v>186</v>
      </c>
      <c r="L9" s="38"/>
      <c r="M9" s="30"/>
      <c r="N9" s="30"/>
      <c r="Q9" s="31"/>
      <c r="R9" s="31"/>
      <c r="S9" s="31"/>
    </row>
    <row r="10" spans="1:19" s="64" customFormat="1" ht="40.15" customHeight="1" x14ac:dyDescent="0.3">
      <c r="A10" s="77" t="s">
        <v>9</v>
      </c>
      <c r="B10" s="78"/>
      <c r="C10" s="78"/>
      <c r="D10" s="79"/>
      <c r="E10" s="79"/>
      <c r="F10" s="80"/>
      <c r="G10" s="63"/>
      <c r="H10" s="63"/>
      <c r="I10" s="63"/>
      <c r="J10" s="63"/>
      <c r="L10" s="81"/>
      <c r="Q10" s="65"/>
      <c r="R10" s="65"/>
      <c r="S10" s="65"/>
    </row>
    <row r="11" spans="1:19" s="60" customFormat="1" ht="35.1" customHeight="1" x14ac:dyDescent="0.25">
      <c r="A11" s="57" t="s">
        <v>165</v>
      </c>
      <c r="B11" s="59" t="s">
        <v>4</v>
      </c>
      <c r="C11" s="58" t="s">
        <v>164</v>
      </c>
      <c r="D11" s="59" t="s">
        <v>152</v>
      </c>
      <c r="E11" s="134" t="s">
        <v>21</v>
      </c>
      <c r="F11" s="135"/>
      <c r="G11" s="67"/>
      <c r="H11" s="67"/>
      <c r="I11" s="67"/>
      <c r="J11" s="67"/>
      <c r="M11" s="61"/>
      <c r="N11" s="61"/>
      <c r="Q11" s="62"/>
      <c r="R11" s="62"/>
      <c r="S11" s="62"/>
    </row>
    <row r="12" spans="1:19" s="33" customFormat="1" ht="54" customHeight="1" x14ac:dyDescent="0.35">
      <c r="A12" s="36" t="s">
        <v>315</v>
      </c>
      <c r="B12" s="50">
        <v>12.26</v>
      </c>
      <c r="C12" s="66" t="s">
        <v>313</v>
      </c>
      <c r="D12" s="76" t="s">
        <v>314</v>
      </c>
      <c r="E12" s="132" t="s">
        <v>316</v>
      </c>
      <c r="F12" s="133"/>
      <c r="G12" s="32"/>
      <c r="H12" s="32"/>
      <c r="I12" s="32"/>
      <c r="J12" s="32"/>
      <c r="L12" s="74"/>
      <c r="M12" s="35"/>
      <c r="N12" s="35"/>
      <c r="Q12" s="34"/>
      <c r="R12" s="34"/>
      <c r="S12" s="34"/>
    </row>
    <row r="13" spans="1:19" s="33" customFormat="1" ht="54" customHeight="1" x14ac:dyDescent="0.35">
      <c r="A13" s="36" t="s">
        <v>404</v>
      </c>
      <c r="B13" s="50">
        <v>10.9</v>
      </c>
      <c r="C13" s="66">
        <v>45583.408314004628</v>
      </c>
      <c r="D13" s="76" t="s">
        <v>405</v>
      </c>
      <c r="E13" s="144" t="s">
        <v>406</v>
      </c>
      <c r="F13" s="133"/>
      <c r="G13" s="32"/>
      <c r="H13" s="32"/>
      <c r="I13" s="32"/>
      <c r="J13" s="32"/>
      <c r="L13" s="74"/>
      <c r="M13" s="35"/>
      <c r="N13" s="35"/>
      <c r="Q13" s="34"/>
      <c r="R13" s="34"/>
      <c r="S13" s="34"/>
    </row>
    <row r="14" spans="1:19" s="33" customFormat="1" ht="54" customHeight="1" x14ac:dyDescent="0.35">
      <c r="A14" s="36" t="s">
        <v>407</v>
      </c>
      <c r="B14" s="50">
        <v>59.99</v>
      </c>
      <c r="C14" s="66">
        <v>45583.408314004628</v>
      </c>
      <c r="D14" s="76" t="s">
        <v>408</v>
      </c>
      <c r="E14" s="144" t="s">
        <v>409</v>
      </c>
      <c r="F14" s="133"/>
      <c r="G14" s="32"/>
      <c r="H14" s="32"/>
      <c r="I14" s="32"/>
      <c r="J14" s="32"/>
      <c r="L14" s="74"/>
      <c r="M14" s="35"/>
      <c r="N14" s="35"/>
      <c r="Q14" s="34"/>
      <c r="R14" s="34"/>
      <c r="S14" s="34"/>
    </row>
    <row r="15" spans="1:19" ht="40.15" customHeight="1" x14ac:dyDescent="0.25">
      <c r="A15" s="71" t="s">
        <v>10</v>
      </c>
      <c r="B15" s="8"/>
      <c r="C15" s="70"/>
      <c r="D15" s="44"/>
      <c r="E15" s="45"/>
      <c r="F15" s="46"/>
      <c r="G15" s="6"/>
      <c r="H15" s="6"/>
      <c r="I15" s="6"/>
      <c r="J15" s="6"/>
      <c r="L15" s="4"/>
      <c r="M15" s="3"/>
      <c r="N15" s="3"/>
      <c r="Q15" s="5"/>
      <c r="R15" s="5"/>
      <c r="S15" s="5"/>
    </row>
    <row r="16" spans="1:19" s="29" customFormat="1" ht="34.9" customHeight="1" x14ac:dyDescent="0.3">
      <c r="A16" s="72" t="s">
        <v>11</v>
      </c>
      <c r="B16" s="73" t="s">
        <v>4</v>
      </c>
      <c r="C16" s="73" t="s">
        <v>12</v>
      </c>
      <c r="D16" s="130" t="s">
        <v>13</v>
      </c>
      <c r="E16" s="130"/>
      <c r="F16" s="131"/>
      <c r="G16" s="37"/>
      <c r="H16" s="37"/>
      <c r="I16" s="37"/>
      <c r="J16" s="37"/>
      <c r="L16" s="38"/>
      <c r="M16" s="30"/>
      <c r="N16" s="30"/>
      <c r="Q16" s="31"/>
      <c r="R16" s="31"/>
      <c r="S16" s="31"/>
    </row>
    <row r="17" spans="1:19" s="29" customFormat="1" ht="54" customHeight="1" x14ac:dyDescent="0.3">
      <c r="A17" s="39" t="s">
        <v>2</v>
      </c>
      <c r="B17" s="50"/>
      <c r="C17" s="51"/>
      <c r="D17" s="127"/>
      <c r="E17" s="128"/>
      <c r="F17" s="129"/>
      <c r="G17" s="37"/>
      <c r="H17" s="37"/>
      <c r="I17" s="37"/>
      <c r="J17" s="37"/>
      <c r="L17" s="38"/>
      <c r="M17" s="30"/>
      <c r="N17" s="30"/>
      <c r="Q17" s="31"/>
      <c r="R17" s="31"/>
      <c r="S17" s="31"/>
    </row>
  </sheetData>
  <mergeCells count="12">
    <mergeCell ref="B1:D1"/>
    <mergeCell ref="B2:D2"/>
    <mergeCell ref="B4:C4"/>
    <mergeCell ref="D4:E4"/>
    <mergeCell ref="B5:C5"/>
    <mergeCell ref="D5:E5"/>
    <mergeCell ref="D16:F16"/>
    <mergeCell ref="D17:F17"/>
    <mergeCell ref="E11:F11"/>
    <mergeCell ref="E12:F12"/>
    <mergeCell ref="E13:F13"/>
    <mergeCell ref="E14:F14"/>
  </mergeCells>
  <conditionalFormatting sqref="F1:F3 F8:F9">
    <cfRule type="expression" dxfId="17" priority="5">
      <formula>$F1="VALOR INCONSISTENTE"</formula>
    </cfRule>
  </conditionalFormatting>
  <conditionalFormatting sqref="A9:J35">
    <cfRule type="expression" dxfId="1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 priority="3">
      <formula>$F4="VALOR INCONSISTENTE"</formula>
    </cfRule>
  </conditionalFormatting>
  <hyperlinks>
    <hyperlink ref="E13" r:id="rId1" xr:uid="{83C779E4-21BE-4A6C-BC83-4450E66C63EB}"/>
    <hyperlink ref="E14" r:id="rId2" display="https://shopee.com.br/product/335277926/6762367144?gads_t_sig=VTJGc2RHVmtYMTlxTFVSVVRrdENkWVp3RFo3Mkw5czd4Z0hzdEF1WVFia1laS3FOQWEyUGlKWFlVNENXQ0hmZTVaNUwxZUJsbXFwdDBkY2ZwUUtOOUIycGlFMit0WEQvbitQWm5hQ2VrMDVKemhQNHdpRXlTQklXSXpMc2hKRlU&amp;srsltid=AfmBOooOywETO8j4VxYPC6_Nm2S_19IL-js8pZSmJjxBwJxxuRznibY9Geo" xr:uid="{413AAB9A-3262-45A4-BD03-97B595507556}"/>
  </hyperlinks>
  <pageMargins left="0.4" right="0.4" top="0.6" bottom="0.6" header="0.31496062000000002" footer="0.31496062000000002"/>
  <pageSetup paperSize="9" scale="54" fitToHeight="0" orientation="landscape" cellComments="atEnd"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13ACB-8E71-4F81-A8D6-0ADD40041510}">
  <sheetPr codeName="Planilha60">
    <tabColor rgb="FFFFC000"/>
    <pageSetUpPr fitToPage="1"/>
  </sheetPr>
  <dimension ref="A1:S19"/>
  <sheetViews>
    <sheetView showGridLines="0" zoomScale="80" zoomScaleNormal="80" workbookViewId="0">
      <pane ySplit="2" topLeftCell="A3" activePane="bottomLeft" state="frozen"/>
      <selection pane="bottomLeft" activeCell="A2" sqref="A2"/>
    </sheetView>
  </sheetViews>
  <sheetFormatPr defaultRowHeight="35.1" customHeight="1" x14ac:dyDescent="0.25"/>
  <cols>
    <col min="1" max="1" width="63.7109375" customWidth="1"/>
    <col min="2" max="2" width="23.85546875" customWidth="1"/>
    <col min="3" max="3" width="28.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0</v>
      </c>
      <c r="B1" s="136" t="s">
        <v>181</v>
      </c>
      <c r="C1" s="137"/>
      <c r="D1" s="138"/>
      <c r="E1" s="9"/>
      <c r="F1" s="2"/>
      <c r="G1" s="1"/>
      <c r="H1" s="2"/>
      <c r="I1" s="2"/>
      <c r="J1" s="2"/>
      <c r="K1" s="3"/>
      <c r="M1" s="3"/>
      <c r="N1" s="3"/>
    </row>
    <row r="2" spans="1:19" s="26" customFormat="1" ht="27" customHeight="1" x14ac:dyDescent="0.25">
      <c r="A2" s="69" t="s">
        <v>1</v>
      </c>
      <c r="B2" s="139" t="s">
        <v>168</v>
      </c>
      <c r="C2" s="140"/>
      <c r="D2" s="141"/>
      <c r="E2" s="23"/>
      <c r="F2" s="24"/>
      <c r="G2" s="24"/>
      <c r="H2" s="24"/>
      <c r="I2" s="24"/>
      <c r="J2" s="24"/>
      <c r="K2" s="25"/>
      <c r="M2" s="25"/>
      <c r="N2" s="25"/>
      <c r="Q2" s="27"/>
      <c r="R2" s="27"/>
      <c r="S2" s="27"/>
    </row>
    <row r="3" spans="1:19" ht="14.85" customHeight="1" x14ac:dyDescent="0.25">
      <c r="A3" s="28" t="s">
        <v>2</v>
      </c>
      <c r="B3" s="47"/>
      <c r="C3" s="2"/>
      <c r="D3" s="2"/>
      <c r="E3" s="2"/>
      <c r="F3" s="2"/>
      <c r="G3" s="1"/>
      <c r="H3" s="2"/>
      <c r="I3" s="2"/>
      <c r="J3" s="2"/>
      <c r="K3" s="3"/>
      <c r="M3" s="3"/>
      <c r="N3" s="3"/>
      <c r="Q3" s="5"/>
      <c r="R3" s="5"/>
      <c r="S3" s="5"/>
    </row>
    <row r="4" spans="1:19" ht="30" customHeight="1" x14ac:dyDescent="0.25">
      <c r="A4" s="87" t="s">
        <v>158</v>
      </c>
      <c r="B4" s="142" t="s">
        <v>159</v>
      </c>
      <c r="C4" s="142"/>
      <c r="D4" s="142" t="s">
        <v>160</v>
      </c>
      <c r="E4" s="142"/>
      <c r="F4" s="7"/>
      <c r="H4" s="7"/>
      <c r="I4" s="7"/>
      <c r="J4" s="2"/>
      <c r="Q4" s="5"/>
      <c r="R4" s="5"/>
      <c r="S4" s="5"/>
    </row>
    <row r="5" spans="1:19" ht="25.35" customHeight="1" x14ac:dyDescent="0.25">
      <c r="A5" s="86">
        <f>IFERROR(AVERAGE(B7:B1048576),0)</f>
        <v>17.411666666666665</v>
      </c>
      <c r="B5" s="143">
        <f>IFERROR(MEDIAN(B7:B1048576),0)</f>
        <v>16.975000000000001</v>
      </c>
      <c r="C5" s="143"/>
      <c r="D5" s="143">
        <f>IFERROR(AVERAGEIFS(B7:B1048576,B7:B1048576,"&lt;"&amp;(A5+IFERROR(_xlfn.STDEV.S(B7:B1048576),0)),B7:B1048576,"&gt;"&amp;(A5-IFERROR(_xlfn.STDEV.S(B7:B1048576),0))),0)</f>
        <v>17.1325</v>
      </c>
      <c r="E5" s="143"/>
    </row>
    <row r="6" spans="1:19" ht="18" customHeight="1" x14ac:dyDescent="0.25">
      <c r="A6" s="75" t="s">
        <v>2</v>
      </c>
      <c r="B6" s="75"/>
      <c r="C6" s="75"/>
      <c r="D6" s="75"/>
      <c r="E6" s="75"/>
    </row>
    <row r="7" spans="1:19" s="54" customFormat="1" ht="40.15" customHeight="1" x14ac:dyDescent="0.35">
      <c r="A7" s="52" t="s">
        <v>3</v>
      </c>
      <c r="B7" s="53"/>
      <c r="C7" s="53"/>
      <c r="D7" s="53"/>
      <c r="E7" s="53"/>
      <c r="F7" s="53"/>
      <c r="G7" s="53"/>
      <c r="H7" s="53"/>
      <c r="I7" s="53"/>
      <c r="J7" s="53"/>
      <c r="L7" s="55"/>
      <c r="Q7" s="56"/>
      <c r="R7" s="56"/>
      <c r="S7" s="56"/>
    </row>
    <row r="8" spans="1:19" s="60" customFormat="1" ht="35.1" customHeight="1" x14ac:dyDescent="0.25">
      <c r="A8" s="72" t="s">
        <v>165</v>
      </c>
      <c r="B8" s="73" t="s">
        <v>153</v>
      </c>
      <c r="C8" s="73" t="s">
        <v>5</v>
      </c>
      <c r="D8" s="73" t="s">
        <v>6</v>
      </c>
      <c r="E8" s="73" t="s">
        <v>11</v>
      </c>
      <c r="F8" s="73" t="s">
        <v>154</v>
      </c>
      <c r="G8" s="73" t="s">
        <v>7</v>
      </c>
      <c r="H8" s="73" t="s">
        <v>161</v>
      </c>
      <c r="I8" s="73" t="s">
        <v>163</v>
      </c>
      <c r="J8" s="73" t="s">
        <v>8</v>
      </c>
      <c r="M8" s="61"/>
      <c r="N8" s="61"/>
      <c r="Q8" s="62"/>
      <c r="R8" s="62"/>
      <c r="S8" s="62"/>
    </row>
    <row r="9" spans="1:19" s="29" customFormat="1" ht="52.5" customHeight="1" x14ac:dyDescent="0.3">
      <c r="A9" s="36" t="s">
        <v>260</v>
      </c>
      <c r="B9" s="50">
        <v>8.6300000000000008</v>
      </c>
      <c r="C9" s="41" t="s">
        <v>187</v>
      </c>
      <c r="D9" s="41" t="s">
        <v>185</v>
      </c>
      <c r="E9" s="42" t="s">
        <v>194</v>
      </c>
      <c r="F9" s="40">
        <v>45224</v>
      </c>
      <c r="G9" s="68" t="s">
        <v>258</v>
      </c>
      <c r="H9" s="41">
        <v>32</v>
      </c>
      <c r="I9" s="41">
        <v>2023</v>
      </c>
      <c r="J9" s="43" t="s">
        <v>198</v>
      </c>
      <c r="L9" s="38"/>
      <c r="M9" s="30"/>
      <c r="N9" s="30"/>
      <c r="Q9" s="31"/>
      <c r="R9" s="31"/>
      <c r="S9" s="31"/>
    </row>
    <row r="10" spans="1:19" s="29" customFormat="1" ht="52.5" customHeight="1" x14ac:dyDescent="0.3">
      <c r="A10" s="36" t="s">
        <v>262</v>
      </c>
      <c r="B10" s="50">
        <v>9.8000000000000007</v>
      </c>
      <c r="C10" s="41" t="s">
        <v>187</v>
      </c>
      <c r="D10" s="41" t="s">
        <v>190</v>
      </c>
      <c r="E10" s="42" t="s">
        <v>203</v>
      </c>
      <c r="F10" s="40">
        <v>45287</v>
      </c>
      <c r="G10" s="68" t="s">
        <v>204</v>
      </c>
      <c r="H10" s="94" t="s">
        <v>205</v>
      </c>
      <c r="I10" s="41">
        <v>2023</v>
      </c>
      <c r="J10" s="43" t="s">
        <v>191</v>
      </c>
      <c r="L10" s="38"/>
      <c r="M10" s="30"/>
      <c r="N10" s="30"/>
      <c r="Q10" s="31"/>
      <c r="R10" s="31"/>
      <c r="S10" s="31"/>
    </row>
    <row r="11" spans="1:19" s="64" customFormat="1" ht="40.15" customHeight="1" x14ac:dyDescent="0.3">
      <c r="A11" s="77" t="s">
        <v>9</v>
      </c>
      <c r="B11" s="78"/>
      <c r="C11" s="78"/>
      <c r="D11" s="79"/>
      <c r="E11" s="79"/>
      <c r="F11" s="80"/>
      <c r="G11" s="63"/>
      <c r="H11" s="63"/>
      <c r="I11" s="63"/>
      <c r="J11" s="63"/>
      <c r="L11" s="81"/>
      <c r="Q11" s="65"/>
      <c r="R11" s="65"/>
      <c r="S11" s="65"/>
    </row>
    <row r="12" spans="1:19" s="60" customFormat="1" ht="35.1" customHeight="1" x14ac:dyDescent="0.25">
      <c r="A12" s="57" t="s">
        <v>165</v>
      </c>
      <c r="B12" s="59" t="s">
        <v>4</v>
      </c>
      <c r="C12" s="58" t="s">
        <v>164</v>
      </c>
      <c r="D12" s="59" t="s">
        <v>152</v>
      </c>
      <c r="E12" s="134" t="s">
        <v>21</v>
      </c>
      <c r="F12" s="135"/>
      <c r="G12" s="67"/>
      <c r="H12" s="67"/>
      <c r="I12" s="67"/>
      <c r="J12" s="67"/>
      <c r="M12" s="61"/>
      <c r="N12" s="61"/>
      <c r="Q12" s="62"/>
      <c r="R12" s="62"/>
      <c r="S12" s="62"/>
    </row>
    <row r="13" spans="1:19" s="33" customFormat="1" ht="54" customHeight="1" x14ac:dyDescent="0.35">
      <c r="A13" s="36" t="s">
        <v>317</v>
      </c>
      <c r="B13" s="50">
        <v>15.5</v>
      </c>
      <c r="C13" s="66" t="s">
        <v>313</v>
      </c>
      <c r="D13" s="76" t="s">
        <v>284</v>
      </c>
      <c r="E13" s="132" t="s">
        <v>318</v>
      </c>
      <c r="F13" s="133"/>
      <c r="G13" s="32"/>
      <c r="H13" s="32"/>
      <c r="I13" s="32"/>
      <c r="J13" s="32"/>
      <c r="L13" s="74"/>
      <c r="M13" s="35"/>
      <c r="N13" s="35"/>
      <c r="Q13" s="34"/>
      <c r="R13" s="34"/>
      <c r="S13" s="34"/>
    </row>
    <row r="14" spans="1:19" s="33" customFormat="1" ht="54" customHeight="1" x14ac:dyDescent="0.35">
      <c r="A14" s="36" t="s">
        <v>411</v>
      </c>
      <c r="B14" s="50">
        <v>18.45</v>
      </c>
      <c r="C14" s="66">
        <v>45583.417110995368</v>
      </c>
      <c r="D14" s="76" t="s">
        <v>284</v>
      </c>
      <c r="E14" s="144" t="s">
        <v>410</v>
      </c>
      <c r="F14" s="133"/>
      <c r="G14" s="32"/>
      <c r="H14" s="32"/>
      <c r="I14" s="32"/>
      <c r="J14" s="32"/>
      <c r="L14" s="74"/>
      <c r="M14" s="35"/>
      <c r="N14" s="35"/>
      <c r="Q14" s="34"/>
      <c r="R14" s="34"/>
      <c r="S14" s="34"/>
    </row>
    <row r="15" spans="1:19" s="33" customFormat="1" ht="54" customHeight="1" x14ac:dyDescent="0.35">
      <c r="A15" s="36" t="s">
        <v>413</v>
      </c>
      <c r="B15" s="50">
        <v>24.78</v>
      </c>
      <c r="C15" s="66">
        <v>45583.417110995368</v>
      </c>
      <c r="D15" s="76" t="s">
        <v>290</v>
      </c>
      <c r="E15" s="144" t="s">
        <v>412</v>
      </c>
      <c r="F15" s="133"/>
      <c r="G15" s="32"/>
      <c r="H15" s="32"/>
      <c r="I15" s="32"/>
      <c r="J15" s="32"/>
      <c r="L15" s="74"/>
      <c r="M15" s="35"/>
      <c r="N15" s="35"/>
      <c r="Q15" s="34"/>
      <c r="R15" s="34"/>
      <c r="S15" s="34"/>
    </row>
    <row r="16" spans="1:19" s="33" customFormat="1" ht="54" customHeight="1" x14ac:dyDescent="0.35">
      <c r="A16" s="36" t="s">
        <v>414</v>
      </c>
      <c r="B16" s="50">
        <v>27.31</v>
      </c>
      <c r="C16" s="66">
        <v>45583.417110995368</v>
      </c>
      <c r="D16" s="76" t="s">
        <v>415</v>
      </c>
      <c r="E16" s="144" t="s">
        <v>416</v>
      </c>
      <c r="F16" s="133"/>
      <c r="G16" s="32"/>
      <c r="H16" s="32"/>
      <c r="I16" s="32"/>
      <c r="J16" s="32"/>
      <c r="L16" s="74"/>
      <c r="M16" s="35"/>
      <c r="N16" s="35"/>
      <c r="Q16" s="34"/>
      <c r="R16" s="34"/>
      <c r="S16" s="34"/>
    </row>
    <row r="17" spans="1:19" ht="40.15" customHeight="1" x14ac:dyDescent="0.25">
      <c r="A17" s="71" t="s">
        <v>10</v>
      </c>
      <c r="B17" s="8"/>
      <c r="C17" s="70"/>
      <c r="D17" s="44"/>
      <c r="E17" s="45"/>
      <c r="F17" s="46"/>
      <c r="G17" s="6"/>
      <c r="H17" s="6"/>
      <c r="I17" s="6"/>
      <c r="J17" s="6"/>
      <c r="L17" s="4"/>
      <c r="M17" s="3"/>
      <c r="N17" s="3"/>
      <c r="Q17" s="5"/>
      <c r="R17" s="5"/>
      <c r="S17" s="5"/>
    </row>
    <row r="18" spans="1:19" s="29" customFormat="1" ht="34.9" customHeight="1" x14ac:dyDescent="0.3">
      <c r="A18" s="72" t="s">
        <v>11</v>
      </c>
      <c r="B18" s="73" t="s">
        <v>4</v>
      </c>
      <c r="C18" s="73" t="s">
        <v>12</v>
      </c>
      <c r="D18" s="130" t="s">
        <v>13</v>
      </c>
      <c r="E18" s="130"/>
      <c r="F18" s="131"/>
      <c r="G18" s="37"/>
      <c r="H18" s="37"/>
      <c r="I18" s="37"/>
      <c r="J18" s="37"/>
      <c r="L18" s="38"/>
      <c r="M18" s="30"/>
      <c r="N18" s="30"/>
      <c r="Q18" s="31"/>
      <c r="R18" s="31"/>
      <c r="S18" s="31"/>
    </row>
    <row r="19" spans="1:19" s="29" customFormat="1" ht="54" customHeight="1" x14ac:dyDescent="0.3">
      <c r="A19" s="39" t="s">
        <v>2</v>
      </c>
      <c r="B19" s="50"/>
      <c r="C19" s="51"/>
      <c r="D19" s="127"/>
      <c r="E19" s="128"/>
      <c r="F19" s="129"/>
      <c r="G19" s="37"/>
      <c r="H19" s="37"/>
      <c r="I19" s="37"/>
      <c r="J19" s="37"/>
      <c r="L19" s="38"/>
      <c r="M19" s="30"/>
      <c r="N19" s="30"/>
      <c r="Q19" s="31"/>
      <c r="R19" s="31"/>
      <c r="S19" s="31"/>
    </row>
  </sheetData>
  <mergeCells count="13">
    <mergeCell ref="B1:D1"/>
    <mergeCell ref="B2:D2"/>
    <mergeCell ref="B4:C4"/>
    <mergeCell ref="D4:E4"/>
    <mergeCell ref="B5:C5"/>
    <mergeCell ref="D5:E5"/>
    <mergeCell ref="D18:F18"/>
    <mergeCell ref="D19:F19"/>
    <mergeCell ref="E12:F12"/>
    <mergeCell ref="E13:F13"/>
    <mergeCell ref="E14:F14"/>
    <mergeCell ref="E15:F15"/>
    <mergeCell ref="E16:F16"/>
  </mergeCells>
  <conditionalFormatting sqref="F1:F3 F8:F10">
    <cfRule type="expression" dxfId="14" priority="5">
      <formula>$F1="VALOR INCONSISTENTE"</formula>
    </cfRule>
  </conditionalFormatting>
  <conditionalFormatting sqref="A17:J37 G13:J16 A9:J12 A13:D16">
    <cfRule type="expression" dxfId="1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 priority="3">
      <formula>$F4="VALOR INCONSISTENTE"</formula>
    </cfRule>
  </conditionalFormatting>
  <conditionalFormatting sqref="E13:F16">
    <cfRule type="expression" dxfId="11" priority="1">
      <formula>AND(E13&lt;&gt;"",MOD(ROW(),2)=0,$A13&lt;&gt;"PESQUISA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hyperlinks>
    <hyperlink ref="E14" r:id="rId1" xr:uid="{87E00891-3537-4ED3-921A-4195811C46D7}"/>
    <hyperlink ref="E15" r:id="rId2" xr:uid="{1E0F0319-F190-4006-8279-EB139220D0E9}"/>
    <hyperlink ref="E16" r:id="rId3" xr:uid="{D45B7E57-2CD4-4D3D-BE4E-455B8E1D985B}"/>
  </hyperlinks>
  <pageMargins left="0.4" right="0.4" top="0.6" bottom="0.6" header="0.31496062000000002" footer="0.31496062000000002"/>
  <pageSetup paperSize="9" scale="54" fitToHeight="0" orientation="landscape" cellComments="atEnd"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29209-0072-4117-9020-8BC290DAF02C}">
  <sheetPr codeName="Planilha61">
    <tabColor rgb="FFFFC000"/>
    <pageSetUpPr fitToPage="1"/>
  </sheetPr>
  <dimension ref="A1:S22"/>
  <sheetViews>
    <sheetView showGridLines="0" zoomScale="80" zoomScaleNormal="80" workbookViewId="0">
      <pane ySplit="2" topLeftCell="A3" activePane="bottomLeft" state="frozen"/>
      <selection pane="bottomLeft" activeCell="A2" sqref="A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0</v>
      </c>
      <c r="B1" s="136" t="s">
        <v>182</v>
      </c>
      <c r="C1" s="137"/>
      <c r="D1" s="138"/>
      <c r="E1" s="9"/>
      <c r="F1" s="2"/>
      <c r="G1" s="1"/>
      <c r="H1" s="2"/>
      <c r="I1" s="2"/>
      <c r="J1" s="2"/>
      <c r="K1" s="3"/>
      <c r="M1" s="3"/>
      <c r="N1" s="3"/>
    </row>
    <row r="2" spans="1:19" s="26" customFormat="1" ht="27" customHeight="1" x14ac:dyDescent="0.25">
      <c r="A2" s="69" t="s">
        <v>1</v>
      </c>
      <c r="B2" s="139" t="s">
        <v>168</v>
      </c>
      <c r="C2" s="140"/>
      <c r="D2" s="141"/>
      <c r="E2" s="23"/>
      <c r="F2" s="24"/>
      <c r="G2" s="24"/>
      <c r="H2" s="24"/>
      <c r="I2" s="24"/>
      <c r="J2" s="24"/>
      <c r="K2" s="25"/>
      <c r="M2" s="25"/>
      <c r="N2" s="25"/>
      <c r="Q2" s="27"/>
      <c r="R2" s="27"/>
      <c r="S2" s="27"/>
    </row>
    <row r="3" spans="1:19" ht="14.85" customHeight="1" x14ac:dyDescent="0.25">
      <c r="A3" s="28" t="s">
        <v>2</v>
      </c>
      <c r="B3" s="47"/>
      <c r="C3" s="2"/>
      <c r="D3" s="2"/>
      <c r="E3" s="2"/>
      <c r="F3" s="2"/>
      <c r="G3" s="1"/>
      <c r="H3" s="2"/>
      <c r="I3" s="2"/>
      <c r="J3" s="2"/>
      <c r="K3" s="3"/>
      <c r="M3" s="3"/>
      <c r="N3" s="3"/>
      <c r="Q3" s="5"/>
      <c r="R3" s="5"/>
      <c r="S3" s="5"/>
    </row>
    <row r="4" spans="1:19" ht="30" customHeight="1" x14ac:dyDescent="0.25">
      <c r="A4" s="87" t="s">
        <v>158</v>
      </c>
      <c r="B4" s="142" t="s">
        <v>159</v>
      </c>
      <c r="C4" s="142"/>
      <c r="D4" s="142" t="s">
        <v>160</v>
      </c>
      <c r="E4" s="142"/>
      <c r="F4" s="7"/>
      <c r="H4" s="7"/>
      <c r="I4" s="7"/>
      <c r="J4" s="2"/>
      <c r="Q4" s="5"/>
      <c r="R4" s="5"/>
      <c r="S4" s="5"/>
    </row>
    <row r="5" spans="1:19" ht="25.35" customHeight="1" x14ac:dyDescent="0.25">
      <c r="A5" s="86">
        <f>IFERROR(AVERAGE(B7:B1048576),0)</f>
        <v>16.617777777777778</v>
      </c>
      <c r="B5" s="143">
        <f>IFERROR(MEDIAN(B7:B1048576),0)</f>
        <v>16.5</v>
      </c>
      <c r="C5" s="143"/>
      <c r="D5" s="143">
        <f>IFERROR(AVERAGEIFS(B7:B1048576,B7:B1048576,"&lt;"&amp;(A5+IFERROR(_xlfn.STDEV.S(B7:B1048576),0)),B7:B1048576,"&gt;"&amp;(A5-IFERROR(_xlfn.STDEV.S(B7:B1048576),0))),0)</f>
        <v>16.295999999999999</v>
      </c>
      <c r="E5" s="143"/>
    </row>
    <row r="6" spans="1:19" ht="18" customHeight="1" x14ac:dyDescent="0.25">
      <c r="A6" s="75" t="s">
        <v>2</v>
      </c>
      <c r="B6" s="75"/>
      <c r="C6" s="75"/>
      <c r="D6" s="75"/>
      <c r="E6" s="75"/>
    </row>
    <row r="7" spans="1:19" s="54" customFormat="1" ht="40.15" customHeight="1" x14ac:dyDescent="0.35">
      <c r="A7" s="52" t="s">
        <v>3</v>
      </c>
      <c r="B7" s="53"/>
      <c r="C7" s="53"/>
      <c r="D7" s="53"/>
      <c r="E7" s="53"/>
      <c r="F7" s="53"/>
      <c r="G7" s="53"/>
      <c r="H7" s="53"/>
      <c r="I7" s="53"/>
      <c r="J7" s="53"/>
      <c r="L7" s="55"/>
      <c r="Q7" s="56"/>
      <c r="R7" s="56"/>
      <c r="S7" s="56"/>
    </row>
    <row r="8" spans="1:19" s="60" customFormat="1" ht="35.1" customHeight="1" x14ac:dyDescent="0.25">
      <c r="A8" s="72" t="s">
        <v>165</v>
      </c>
      <c r="B8" s="73" t="s">
        <v>153</v>
      </c>
      <c r="C8" s="73" t="s">
        <v>5</v>
      </c>
      <c r="D8" s="73" t="s">
        <v>6</v>
      </c>
      <c r="E8" s="73" t="s">
        <v>11</v>
      </c>
      <c r="F8" s="73" t="s">
        <v>154</v>
      </c>
      <c r="G8" s="73" t="s">
        <v>7</v>
      </c>
      <c r="H8" s="73" t="s">
        <v>161</v>
      </c>
      <c r="I8" s="73" t="s">
        <v>163</v>
      </c>
      <c r="J8" s="73" t="s">
        <v>8</v>
      </c>
      <c r="M8" s="61"/>
      <c r="N8" s="61"/>
      <c r="Q8" s="62"/>
      <c r="R8" s="62"/>
      <c r="S8" s="62"/>
    </row>
    <row r="9" spans="1:19" s="29" customFormat="1" ht="52.5" customHeight="1" x14ac:dyDescent="0.3">
      <c r="A9" s="36" t="s">
        <v>263</v>
      </c>
      <c r="B9" s="50">
        <v>14.2</v>
      </c>
      <c r="C9" s="41" t="s">
        <v>187</v>
      </c>
      <c r="D9" s="41" t="s">
        <v>185</v>
      </c>
      <c r="E9" s="42" t="s">
        <v>199</v>
      </c>
      <c r="F9" s="40">
        <v>45428</v>
      </c>
      <c r="G9" s="68" t="s">
        <v>264</v>
      </c>
      <c r="H9" s="41">
        <v>4</v>
      </c>
      <c r="I9" s="41">
        <v>2024</v>
      </c>
      <c r="J9" s="43" t="s">
        <v>186</v>
      </c>
      <c r="L9" s="38"/>
      <c r="M9" s="30"/>
      <c r="N9" s="30"/>
      <c r="Q9" s="31"/>
      <c r="R9" s="31"/>
      <c r="S9" s="31"/>
    </row>
    <row r="10" spans="1:19" s="29" customFormat="1" ht="52.5" customHeight="1" x14ac:dyDescent="0.3">
      <c r="A10" s="36" t="s">
        <v>265</v>
      </c>
      <c r="B10" s="50">
        <v>14</v>
      </c>
      <c r="C10" s="41" t="s">
        <v>187</v>
      </c>
      <c r="D10" s="41" t="s">
        <v>185</v>
      </c>
      <c r="E10" s="42" t="s">
        <v>208</v>
      </c>
      <c r="F10" s="40">
        <v>45251</v>
      </c>
      <c r="G10" s="68" t="s">
        <v>222</v>
      </c>
      <c r="H10" s="41">
        <v>13</v>
      </c>
      <c r="I10" s="41">
        <v>2023</v>
      </c>
      <c r="J10" s="43" t="s">
        <v>188</v>
      </c>
      <c r="L10" s="38"/>
      <c r="M10" s="30"/>
      <c r="N10" s="30"/>
      <c r="Q10" s="31"/>
      <c r="R10" s="31"/>
      <c r="S10" s="31"/>
    </row>
    <row r="11" spans="1:19" s="29" customFormat="1" ht="52.5" customHeight="1" x14ac:dyDescent="0.3">
      <c r="A11" s="36" t="s">
        <v>266</v>
      </c>
      <c r="B11" s="50">
        <v>15.99</v>
      </c>
      <c r="C11" s="41" t="s">
        <v>187</v>
      </c>
      <c r="D11" s="41" t="s">
        <v>185</v>
      </c>
      <c r="E11" s="42" t="s">
        <v>257</v>
      </c>
      <c r="F11" s="40">
        <v>45323</v>
      </c>
      <c r="G11" s="68" t="s">
        <v>267</v>
      </c>
      <c r="H11" s="41">
        <v>1</v>
      </c>
      <c r="I11" s="41">
        <v>2024</v>
      </c>
      <c r="J11" s="43" t="s">
        <v>186</v>
      </c>
      <c r="L11" s="38"/>
      <c r="M11" s="30"/>
      <c r="N11" s="30"/>
      <c r="Q11" s="31"/>
      <c r="R11" s="31"/>
      <c r="S11" s="31"/>
    </row>
    <row r="12" spans="1:19" s="29" customFormat="1" ht="52.5" customHeight="1" x14ac:dyDescent="0.3">
      <c r="A12" s="36" t="s">
        <v>268</v>
      </c>
      <c r="B12" s="50">
        <v>14.4</v>
      </c>
      <c r="C12" s="41" t="s">
        <v>212</v>
      </c>
      <c r="D12" s="41" t="s">
        <v>185</v>
      </c>
      <c r="E12" s="42" t="s">
        <v>257</v>
      </c>
      <c r="F12" s="40">
        <v>45229</v>
      </c>
      <c r="G12" s="68" t="s">
        <v>269</v>
      </c>
      <c r="H12" s="41">
        <v>92</v>
      </c>
      <c r="I12" s="41">
        <v>2023</v>
      </c>
      <c r="J12" s="43" t="s">
        <v>198</v>
      </c>
      <c r="L12" s="38"/>
      <c r="M12" s="30"/>
      <c r="N12" s="30"/>
      <c r="Q12" s="31"/>
      <c r="R12" s="31"/>
      <c r="S12" s="31"/>
    </row>
    <row r="13" spans="1:19" s="29" customFormat="1" ht="52.5" customHeight="1" x14ac:dyDescent="0.3">
      <c r="A13" s="36" t="s">
        <v>270</v>
      </c>
      <c r="B13" s="50">
        <v>17</v>
      </c>
      <c r="C13" s="41" t="s">
        <v>232</v>
      </c>
      <c r="D13" s="41" t="s">
        <v>190</v>
      </c>
      <c r="E13" s="42" t="s">
        <v>271</v>
      </c>
      <c r="F13" s="40">
        <v>45280</v>
      </c>
      <c r="G13" s="68" t="s">
        <v>272</v>
      </c>
      <c r="H13" s="94" t="s">
        <v>273</v>
      </c>
      <c r="I13" s="41">
        <v>2023</v>
      </c>
      <c r="J13" s="43" t="s">
        <v>191</v>
      </c>
      <c r="L13" s="38"/>
      <c r="M13" s="30"/>
      <c r="N13" s="30"/>
      <c r="Q13" s="31"/>
      <c r="R13" s="31"/>
      <c r="S13" s="31"/>
    </row>
    <row r="14" spans="1:19" s="64" customFormat="1" ht="40.15" customHeight="1" x14ac:dyDescent="0.3">
      <c r="A14" s="77" t="s">
        <v>9</v>
      </c>
      <c r="B14" s="78"/>
      <c r="C14" s="78"/>
      <c r="D14" s="79"/>
      <c r="E14" s="79"/>
      <c r="F14" s="80"/>
      <c r="G14" s="63"/>
      <c r="H14" s="63"/>
      <c r="I14" s="63"/>
      <c r="J14" s="63"/>
      <c r="L14" s="81"/>
      <c r="Q14" s="65"/>
      <c r="R14" s="65"/>
      <c r="S14" s="65"/>
    </row>
    <row r="15" spans="1:19" s="60" customFormat="1" ht="35.1" customHeight="1" x14ac:dyDescent="0.25">
      <c r="A15" s="57" t="s">
        <v>165</v>
      </c>
      <c r="B15" s="59" t="s">
        <v>4</v>
      </c>
      <c r="C15" s="58" t="s">
        <v>164</v>
      </c>
      <c r="D15" s="59" t="s">
        <v>152</v>
      </c>
      <c r="E15" s="134" t="s">
        <v>21</v>
      </c>
      <c r="F15" s="135"/>
      <c r="G15" s="67"/>
      <c r="H15" s="67"/>
      <c r="I15" s="67"/>
      <c r="J15" s="67"/>
      <c r="M15" s="61"/>
      <c r="N15" s="61"/>
      <c r="Q15" s="62"/>
      <c r="R15" s="62"/>
      <c r="S15" s="62"/>
    </row>
    <row r="16" spans="1:19" s="33" customFormat="1" ht="54" customHeight="1" x14ac:dyDescent="0.35">
      <c r="A16" s="36" t="s">
        <v>319</v>
      </c>
      <c r="B16" s="50">
        <v>19.88</v>
      </c>
      <c r="C16" s="66" t="s">
        <v>313</v>
      </c>
      <c r="D16" s="76" t="s">
        <v>285</v>
      </c>
      <c r="E16" s="132" t="s">
        <v>320</v>
      </c>
      <c r="F16" s="133"/>
      <c r="G16" s="32"/>
      <c r="H16" s="32"/>
      <c r="I16" s="32"/>
      <c r="J16" s="32"/>
      <c r="L16" s="74"/>
      <c r="M16" s="35"/>
      <c r="N16" s="35"/>
      <c r="Q16" s="34"/>
      <c r="R16" s="34"/>
      <c r="S16" s="34"/>
    </row>
    <row r="17" spans="1:19" s="33" customFormat="1" ht="54" customHeight="1" x14ac:dyDescent="0.35">
      <c r="A17" s="36" t="s">
        <v>321</v>
      </c>
      <c r="B17" s="50">
        <v>20</v>
      </c>
      <c r="C17" s="66" t="s">
        <v>313</v>
      </c>
      <c r="D17" s="76" t="s">
        <v>283</v>
      </c>
      <c r="E17" s="132" t="s">
        <v>322</v>
      </c>
      <c r="F17" s="133"/>
      <c r="G17" s="32"/>
      <c r="H17" s="32"/>
      <c r="I17" s="32"/>
      <c r="J17" s="32"/>
      <c r="L17" s="74"/>
      <c r="M17" s="35"/>
      <c r="N17" s="35"/>
      <c r="Q17" s="34"/>
      <c r="R17" s="34"/>
      <c r="S17" s="34"/>
    </row>
    <row r="18" spans="1:19" s="33" customFormat="1" ht="54" customHeight="1" x14ac:dyDescent="0.35">
      <c r="A18" s="36" t="s">
        <v>323</v>
      </c>
      <c r="B18" s="50">
        <v>16.5</v>
      </c>
      <c r="C18" s="66" t="s">
        <v>313</v>
      </c>
      <c r="D18" s="76" t="s">
        <v>301</v>
      </c>
      <c r="E18" s="132" t="s">
        <v>324</v>
      </c>
      <c r="F18" s="133"/>
      <c r="G18" s="32"/>
      <c r="H18" s="32"/>
      <c r="I18" s="32"/>
      <c r="J18" s="32"/>
      <c r="L18" s="74"/>
      <c r="M18" s="35"/>
      <c r="N18" s="35"/>
      <c r="Q18" s="34"/>
      <c r="R18" s="34"/>
      <c r="S18" s="34"/>
    </row>
    <row r="19" spans="1:19" s="33" customFormat="1" ht="54" customHeight="1" x14ac:dyDescent="0.35">
      <c r="A19" s="36" t="s">
        <v>325</v>
      </c>
      <c r="B19" s="50">
        <v>17.59</v>
      </c>
      <c r="C19" s="66" t="s">
        <v>313</v>
      </c>
      <c r="D19" s="76" t="s">
        <v>284</v>
      </c>
      <c r="E19" s="132" t="s">
        <v>326</v>
      </c>
      <c r="F19" s="133"/>
      <c r="G19" s="32"/>
      <c r="H19" s="32"/>
      <c r="I19" s="32"/>
      <c r="J19" s="32"/>
      <c r="L19" s="74"/>
      <c r="M19" s="35"/>
      <c r="N19" s="35"/>
      <c r="Q19" s="34"/>
      <c r="R19" s="34"/>
      <c r="S19" s="34"/>
    </row>
    <row r="20" spans="1:19" ht="40.15" customHeight="1" x14ac:dyDescent="0.25">
      <c r="A20" s="71" t="s">
        <v>10</v>
      </c>
      <c r="B20" s="8"/>
      <c r="C20" s="70"/>
      <c r="D20" s="44"/>
      <c r="E20" s="45"/>
      <c r="F20" s="46"/>
      <c r="G20" s="6"/>
      <c r="H20" s="6"/>
      <c r="I20" s="6"/>
      <c r="J20" s="6"/>
      <c r="L20" s="4"/>
      <c r="M20" s="3"/>
      <c r="N20" s="3"/>
      <c r="Q20" s="5"/>
      <c r="R20" s="5"/>
      <c r="S20" s="5"/>
    </row>
    <row r="21" spans="1:19" s="29" customFormat="1" ht="34.9" customHeight="1" x14ac:dyDescent="0.3">
      <c r="A21" s="72" t="s">
        <v>11</v>
      </c>
      <c r="B21" s="73" t="s">
        <v>4</v>
      </c>
      <c r="C21" s="73" t="s">
        <v>12</v>
      </c>
      <c r="D21" s="130" t="s">
        <v>13</v>
      </c>
      <c r="E21" s="130"/>
      <c r="F21" s="131"/>
      <c r="G21" s="37"/>
      <c r="H21" s="37"/>
      <c r="I21" s="37"/>
      <c r="J21" s="37"/>
      <c r="L21" s="38"/>
      <c r="M21" s="30"/>
      <c r="N21" s="30"/>
      <c r="Q21" s="31"/>
      <c r="R21" s="31"/>
      <c r="S21" s="31"/>
    </row>
    <row r="22" spans="1:19" s="29" customFormat="1" ht="54" customHeight="1" x14ac:dyDescent="0.3">
      <c r="A22" s="39" t="s">
        <v>2</v>
      </c>
      <c r="B22" s="50"/>
      <c r="C22" s="51"/>
      <c r="D22" s="127"/>
      <c r="E22" s="128"/>
      <c r="F22" s="129"/>
      <c r="G22" s="37"/>
      <c r="H22" s="37"/>
      <c r="I22" s="37"/>
      <c r="J22" s="37"/>
      <c r="L22" s="38"/>
      <c r="M22" s="30"/>
      <c r="N22" s="30"/>
      <c r="Q22" s="31"/>
      <c r="R22" s="31"/>
      <c r="S22" s="31"/>
    </row>
  </sheetData>
  <mergeCells count="13">
    <mergeCell ref="B1:D1"/>
    <mergeCell ref="B2:D2"/>
    <mergeCell ref="B4:C4"/>
    <mergeCell ref="D4:E4"/>
    <mergeCell ref="B5:C5"/>
    <mergeCell ref="D5:E5"/>
    <mergeCell ref="D21:F21"/>
    <mergeCell ref="D22:F22"/>
    <mergeCell ref="E15:F15"/>
    <mergeCell ref="E16:F16"/>
    <mergeCell ref="E17:F17"/>
    <mergeCell ref="E18:F18"/>
    <mergeCell ref="E19:F19"/>
  </mergeCells>
  <conditionalFormatting sqref="F1:F3 F8:F13">
    <cfRule type="expression" dxfId="10" priority="5">
      <formula>$F1="VALOR INCONSISTENTE"</formula>
    </cfRule>
  </conditionalFormatting>
  <conditionalFormatting sqref="A20:J40 A16:D19 G16:J19 E17:F19 A9:J15">
    <cfRule type="expression" dxfId="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 priority="3">
      <formula>$F4="VALOR INCONSISTENTE"</formula>
    </cfRule>
  </conditionalFormatting>
  <conditionalFormatting sqref="E16:F16">
    <cfRule type="expression" dxfId="7"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14C90-9F88-4FDF-A504-20E1554E0702}">
  <sheetPr codeName="Planilha64">
    <tabColor rgb="FFFFC000"/>
    <pageSetUpPr fitToPage="1"/>
  </sheetPr>
  <dimension ref="A1:S19"/>
  <sheetViews>
    <sheetView showGridLines="0" zoomScale="80" zoomScaleNormal="80" workbookViewId="0">
      <pane ySplit="2" topLeftCell="A3" activePane="bottomLeft" state="frozen"/>
      <selection pane="bottomLeft" activeCell="A2" sqref="A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0</v>
      </c>
      <c r="B1" s="136" t="s">
        <v>183</v>
      </c>
      <c r="C1" s="137"/>
      <c r="D1" s="138"/>
      <c r="E1" s="9"/>
      <c r="F1" s="2"/>
      <c r="G1" s="1"/>
      <c r="H1" s="2"/>
      <c r="I1" s="2"/>
      <c r="J1" s="2"/>
      <c r="K1" s="3"/>
      <c r="M1" s="3"/>
      <c r="N1" s="3"/>
    </row>
    <row r="2" spans="1:19" s="26" customFormat="1" ht="27" customHeight="1" x14ac:dyDescent="0.25">
      <c r="A2" s="69" t="s">
        <v>1</v>
      </c>
      <c r="B2" s="139" t="s">
        <v>168</v>
      </c>
      <c r="C2" s="140"/>
      <c r="D2" s="141"/>
      <c r="E2" s="23"/>
      <c r="F2" s="24"/>
      <c r="G2" s="24"/>
      <c r="H2" s="24"/>
      <c r="I2" s="24"/>
      <c r="J2" s="24"/>
      <c r="K2" s="25"/>
      <c r="M2" s="25"/>
      <c r="N2" s="25"/>
      <c r="Q2" s="27"/>
      <c r="R2" s="27"/>
      <c r="S2" s="27"/>
    </row>
    <row r="3" spans="1:19" ht="14.85" customHeight="1" x14ac:dyDescent="0.25">
      <c r="A3" s="28" t="s">
        <v>2</v>
      </c>
      <c r="B3" s="47"/>
      <c r="C3" s="2"/>
      <c r="D3" s="2"/>
      <c r="E3" s="2"/>
      <c r="F3" s="2"/>
      <c r="G3" s="1"/>
      <c r="H3" s="2"/>
      <c r="I3" s="2"/>
      <c r="J3" s="2"/>
      <c r="K3" s="3"/>
      <c r="M3" s="3"/>
      <c r="N3" s="3"/>
      <c r="Q3" s="5"/>
      <c r="R3" s="5"/>
      <c r="S3" s="5"/>
    </row>
    <row r="4" spans="1:19" ht="30" customHeight="1" x14ac:dyDescent="0.25">
      <c r="A4" s="87" t="s">
        <v>158</v>
      </c>
      <c r="B4" s="142" t="s">
        <v>159</v>
      </c>
      <c r="C4" s="142"/>
      <c r="D4" s="142" t="s">
        <v>160</v>
      </c>
      <c r="E4" s="142"/>
      <c r="F4" s="7"/>
      <c r="H4" s="7"/>
      <c r="I4" s="7"/>
      <c r="J4" s="2"/>
      <c r="Q4" s="5"/>
      <c r="R4" s="5"/>
      <c r="S4" s="5"/>
    </row>
    <row r="5" spans="1:19" ht="25.35" customHeight="1" x14ac:dyDescent="0.25">
      <c r="A5" s="86">
        <f>IFERROR(AVERAGE(B7:B1048576),0)</f>
        <v>0.47333333333333333</v>
      </c>
      <c r="B5" s="143">
        <f>IFERROR(MEDIAN(B7:B1048576),0)</f>
        <v>0.39500000000000002</v>
      </c>
      <c r="C5" s="143"/>
      <c r="D5" s="143">
        <f>IFERROR(AVERAGEIFS(B7:B1048576,B7:B1048576,"&lt;"&amp;(A5+IFERROR(_xlfn.STDEV.S(B7:B1048576),0)),B7:B1048576,"&gt;"&amp;(A5-IFERROR(_xlfn.STDEV.S(B7:B1048576),0))),0)</f>
        <v>0.36799999999999999</v>
      </c>
      <c r="E5" s="143"/>
    </row>
    <row r="6" spans="1:19" ht="18" customHeight="1" x14ac:dyDescent="0.25">
      <c r="A6" s="75" t="s">
        <v>2</v>
      </c>
      <c r="B6" s="75"/>
      <c r="C6" s="75"/>
      <c r="D6" s="75"/>
      <c r="E6" s="75"/>
    </row>
    <row r="7" spans="1:19" s="54" customFormat="1" ht="40.15" customHeight="1" x14ac:dyDescent="0.35">
      <c r="A7" s="52" t="s">
        <v>3</v>
      </c>
      <c r="B7" s="53"/>
      <c r="C7" s="53"/>
      <c r="D7" s="53"/>
      <c r="E7" s="53"/>
      <c r="F7" s="53"/>
      <c r="G7" s="53"/>
      <c r="H7" s="53"/>
      <c r="I7" s="53"/>
      <c r="J7" s="53"/>
      <c r="L7" s="55"/>
      <c r="Q7" s="56"/>
      <c r="R7" s="56"/>
      <c r="S7" s="56"/>
    </row>
    <row r="8" spans="1:19" s="60" customFormat="1" ht="35.1" customHeight="1" x14ac:dyDescent="0.25">
      <c r="A8" s="72" t="s">
        <v>165</v>
      </c>
      <c r="B8" s="73" t="s">
        <v>153</v>
      </c>
      <c r="C8" s="73" t="s">
        <v>5</v>
      </c>
      <c r="D8" s="73" t="s">
        <v>6</v>
      </c>
      <c r="E8" s="73" t="s">
        <v>11</v>
      </c>
      <c r="F8" s="73" t="s">
        <v>154</v>
      </c>
      <c r="G8" s="73" t="s">
        <v>7</v>
      </c>
      <c r="H8" s="73" t="s">
        <v>161</v>
      </c>
      <c r="I8" s="73" t="s">
        <v>163</v>
      </c>
      <c r="J8" s="73" t="s">
        <v>8</v>
      </c>
      <c r="M8" s="61"/>
      <c r="N8" s="61"/>
      <c r="Q8" s="62"/>
      <c r="R8" s="62"/>
      <c r="S8" s="62"/>
    </row>
    <row r="9" spans="1:19" s="29" customFormat="1" ht="52.5" customHeight="1" x14ac:dyDescent="0.3">
      <c r="A9" s="36" t="s">
        <v>183</v>
      </c>
      <c r="B9" s="50">
        <v>0.32</v>
      </c>
      <c r="C9" s="41" t="s">
        <v>175</v>
      </c>
      <c r="D9" s="41" t="s">
        <v>185</v>
      </c>
      <c r="E9" s="42" t="s">
        <v>196</v>
      </c>
      <c r="F9" s="40">
        <v>45174</v>
      </c>
      <c r="G9" s="68" t="s">
        <v>259</v>
      </c>
      <c r="H9" s="41">
        <v>27</v>
      </c>
      <c r="I9" s="41">
        <v>2023</v>
      </c>
      <c r="J9" s="43" t="s">
        <v>188</v>
      </c>
      <c r="L9" s="38"/>
      <c r="M9" s="30"/>
      <c r="N9" s="30"/>
      <c r="Q9" s="31"/>
      <c r="R9" s="31"/>
      <c r="S9" s="31"/>
    </row>
    <row r="10" spans="1:19" s="29" customFormat="1" ht="52.5" customHeight="1" x14ac:dyDescent="0.3">
      <c r="A10" s="36" t="s">
        <v>274</v>
      </c>
      <c r="B10" s="50">
        <v>0.28000000000000003</v>
      </c>
      <c r="C10" s="41" t="s">
        <v>275</v>
      </c>
      <c r="D10" s="41" t="s">
        <v>185</v>
      </c>
      <c r="E10" s="42" t="s">
        <v>276</v>
      </c>
      <c r="F10" s="40">
        <v>45265</v>
      </c>
      <c r="G10" s="68" t="s">
        <v>261</v>
      </c>
      <c r="H10" s="41">
        <v>65</v>
      </c>
      <c r="I10" s="41">
        <v>2023</v>
      </c>
      <c r="J10" s="43" t="s">
        <v>186</v>
      </c>
      <c r="L10" s="38"/>
      <c r="M10" s="30"/>
      <c r="N10" s="30"/>
      <c r="Q10" s="31"/>
      <c r="R10" s="31"/>
      <c r="S10" s="31"/>
    </row>
    <row r="11" spans="1:19" s="29" customFormat="1" ht="52.5" customHeight="1" x14ac:dyDescent="0.3">
      <c r="A11" s="36" t="s">
        <v>277</v>
      </c>
      <c r="B11" s="50">
        <v>0.23</v>
      </c>
      <c r="C11" s="41" t="s">
        <v>275</v>
      </c>
      <c r="D11" s="41" t="s">
        <v>185</v>
      </c>
      <c r="E11" s="42" t="s">
        <v>209</v>
      </c>
      <c r="F11" s="40">
        <v>45271</v>
      </c>
      <c r="G11" s="68" t="s">
        <v>278</v>
      </c>
      <c r="H11" s="41">
        <v>251</v>
      </c>
      <c r="I11" s="41">
        <v>2023</v>
      </c>
      <c r="J11" s="43" t="s">
        <v>188</v>
      </c>
      <c r="L11" s="38"/>
      <c r="M11" s="30"/>
      <c r="N11" s="30"/>
      <c r="Q11" s="31"/>
      <c r="R11" s="31"/>
      <c r="S11" s="31"/>
    </row>
    <row r="12" spans="1:19" s="64" customFormat="1" ht="40.15" customHeight="1" x14ac:dyDescent="0.3">
      <c r="A12" s="77" t="s">
        <v>9</v>
      </c>
      <c r="B12" s="78"/>
      <c r="C12" s="78"/>
      <c r="D12" s="79"/>
      <c r="E12" s="79"/>
      <c r="F12" s="80"/>
      <c r="G12" s="63"/>
      <c r="H12" s="63"/>
      <c r="I12" s="63"/>
      <c r="J12" s="63"/>
      <c r="L12" s="81"/>
      <c r="Q12" s="65"/>
      <c r="R12" s="65"/>
      <c r="S12" s="65"/>
    </row>
    <row r="13" spans="1:19" s="60" customFormat="1" ht="35.1" customHeight="1" x14ac:dyDescent="0.25">
      <c r="A13" s="57" t="s">
        <v>165</v>
      </c>
      <c r="B13" s="59" t="s">
        <v>4</v>
      </c>
      <c r="C13" s="58" t="s">
        <v>164</v>
      </c>
      <c r="D13" s="59" t="s">
        <v>152</v>
      </c>
      <c r="E13" s="134" t="s">
        <v>21</v>
      </c>
      <c r="F13" s="135"/>
      <c r="G13" s="67"/>
      <c r="H13" s="67"/>
      <c r="I13" s="67"/>
      <c r="J13" s="67"/>
      <c r="M13" s="61"/>
      <c r="N13" s="61"/>
      <c r="Q13" s="62"/>
      <c r="R13" s="62"/>
      <c r="S13" s="62"/>
    </row>
    <row r="14" spans="1:19" s="33" customFormat="1" ht="54" customHeight="1" x14ac:dyDescent="0.35">
      <c r="A14" s="36" t="s">
        <v>328</v>
      </c>
      <c r="B14" s="50">
        <v>1</v>
      </c>
      <c r="C14" s="66" t="s">
        <v>313</v>
      </c>
      <c r="D14" s="76" t="s">
        <v>329</v>
      </c>
      <c r="E14" s="132" t="s">
        <v>330</v>
      </c>
      <c r="F14" s="133"/>
      <c r="G14" s="32"/>
      <c r="H14" s="32"/>
      <c r="I14" s="32"/>
      <c r="J14" s="32"/>
      <c r="L14" s="74"/>
      <c r="M14" s="35"/>
      <c r="N14" s="35"/>
      <c r="Q14" s="34"/>
      <c r="R14" s="34"/>
      <c r="S14" s="34"/>
    </row>
    <row r="15" spans="1:19" s="33" customFormat="1" ht="54" customHeight="1" x14ac:dyDescent="0.35">
      <c r="A15" s="36" t="s">
        <v>331</v>
      </c>
      <c r="B15" s="50">
        <v>0.47</v>
      </c>
      <c r="C15" s="66" t="s">
        <v>313</v>
      </c>
      <c r="D15" s="76" t="s">
        <v>332</v>
      </c>
      <c r="E15" s="132" t="s">
        <v>333</v>
      </c>
      <c r="F15" s="133"/>
      <c r="G15" s="32"/>
      <c r="H15" s="32"/>
      <c r="I15" s="32"/>
      <c r="J15" s="32"/>
      <c r="L15" s="74"/>
      <c r="M15" s="35"/>
      <c r="N15" s="35"/>
      <c r="Q15" s="34"/>
      <c r="R15" s="34"/>
      <c r="S15" s="34"/>
    </row>
    <row r="16" spans="1:19" s="33" customFormat="1" ht="54" customHeight="1" x14ac:dyDescent="0.35">
      <c r="A16" s="36" t="s">
        <v>334</v>
      </c>
      <c r="B16" s="50">
        <v>0.54</v>
      </c>
      <c r="C16" s="66" t="s">
        <v>313</v>
      </c>
      <c r="D16" s="76" t="s">
        <v>335</v>
      </c>
      <c r="E16" s="132" t="s">
        <v>336</v>
      </c>
      <c r="F16" s="133"/>
      <c r="G16" s="32"/>
      <c r="H16" s="32"/>
      <c r="I16" s="32"/>
      <c r="J16" s="32"/>
      <c r="L16" s="74"/>
      <c r="M16" s="35"/>
      <c r="N16" s="35"/>
      <c r="Q16" s="34"/>
      <c r="R16" s="34"/>
      <c r="S16" s="34"/>
    </row>
    <row r="17" spans="1:19" ht="40.15" customHeight="1" x14ac:dyDescent="0.25">
      <c r="A17" s="71" t="s">
        <v>10</v>
      </c>
      <c r="B17" s="8"/>
      <c r="C17" s="70"/>
      <c r="D17" s="44"/>
      <c r="E17" s="45"/>
      <c r="F17" s="46"/>
      <c r="G17" s="6"/>
      <c r="H17" s="6"/>
      <c r="I17" s="6"/>
      <c r="J17" s="6"/>
      <c r="L17" s="4"/>
      <c r="M17" s="3"/>
      <c r="N17" s="3"/>
      <c r="Q17" s="5"/>
      <c r="R17" s="5"/>
      <c r="S17" s="5"/>
    </row>
    <row r="18" spans="1:19" s="29" customFormat="1" ht="34.9" customHeight="1" x14ac:dyDescent="0.3">
      <c r="A18" s="72" t="s">
        <v>11</v>
      </c>
      <c r="B18" s="73" t="s">
        <v>4</v>
      </c>
      <c r="C18" s="73" t="s">
        <v>12</v>
      </c>
      <c r="D18" s="130" t="s">
        <v>13</v>
      </c>
      <c r="E18" s="130"/>
      <c r="F18" s="131"/>
      <c r="G18" s="37"/>
      <c r="H18" s="37"/>
      <c r="I18" s="37"/>
      <c r="J18" s="37"/>
      <c r="L18" s="38"/>
      <c r="M18" s="30"/>
      <c r="N18" s="30"/>
      <c r="Q18" s="31"/>
      <c r="R18" s="31"/>
      <c r="S18" s="31"/>
    </row>
    <row r="19" spans="1:19" s="29" customFormat="1" ht="54" customHeight="1" x14ac:dyDescent="0.3">
      <c r="A19" s="39" t="s">
        <v>2</v>
      </c>
      <c r="B19" s="50"/>
      <c r="C19" s="51"/>
      <c r="D19" s="127"/>
      <c r="E19" s="128"/>
      <c r="F19" s="129"/>
      <c r="G19" s="37"/>
      <c r="H19" s="37"/>
      <c r="I19" s="37"/>
      <c r="J19" s="37"/>
      <c r="L19" s="38"/>
      <c r="M19" s="30"/>
      <c r="N19" s="30"/>
      <c r="Q19" s="31"/>
      <c r="R19" s="31"/>
      <c r="S19" s="31"/>
    </row>
  </sheetData>
  <mergeCells count="12">
    <mergeCell ref="B1:D1"/>
    <mergeCell ref="B2:D2"/>
    <mergeCell ref="B4:C4"/>
    <mergeCell ref="D4:E4"/>
    <mergeCell ref="B5:C5"/>
    <mergeCell ref="D5:E5"/>
    <mergeCell ref="D18:F18"/>
    <mergeCell ref="D19:F19"/>
    <mergeCell ref="E13:F13"/>
    <mergeCell ref="E14:F14"/>
    <mergeCell ref="E15:F15"/>
    <mergeCell ref="E16:F16"/>
  </mergeCells>
  <conditionalFormatting sqref="F1:F3 F8:F11">
    <cfRule type="expression" dxfId="6" priority="5">
      <formula>$F1="VALOR INCONSISTENTE"</formula>
    </cfRule>
  </conditionalFormatting>
  <conditionalFormatting sqref="A9:J37">
    <cfRule type="expression" dxfId="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DDA49-4A4D-4434-8495-BF5449F58052}">
  <sheetPr codeName="Planilha65">
    <tabColor rgb="FFFFC000"/>
    <pageSetUpPr fitToPage="1"/>
  </sheetPr>
  <dimension ref="A1:S18"/>
  <sheetViews>
    <sheetView showGridLines="0" zoomScale="80" zoomScaleNormal="80" workbookViewId="0">
      <pane ySplit="2" topLeftCell="A6" activePane="bottomLeft" state="frozen"/>
      <selection pane="bottomLeft" activeCell="G11" sqref="G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0</v>
      </c>
      <c r="B1" s="136" t="s">
        <v>184</v>
      </c>
      <c r="C1" s="137"/>
      <c r="D1" s="138"/>
      <c r="E1" s="9"/>
      <c r="F1" s="2"/>
      <c r="G1" s="1"/>
      <c r="H1" s="2"/>
      <c r="I1" s="2"/>
      <c r="J1" s="2"/>
      <c r="K1" s="3"/>
      <c r="M1" s="3"/>
      <c r="N1" s="3"/>
    </row>
    <row r="2" spans="1:19" s="26" customFormat="1" ht="27" customHeight="1" x14ac:dyDescent="0.25">
      <c r="A2" s="69" t="s">
        <v>1</v>
      </c>
      <c r="B2" s="139" t="s">
        <v>175</v>
      </c>
      <c r="C2" s="140"/>
      <c r="D2" s="141"/>
      <c r="E2" s="23"/>
      <c r="F2" s="24"/>
      <c r="G2" s="24"/>
      <c r="H2" s="24"/>
      <c r="I2" s="24"/>
      <c r="J2" s="24"/>
      <c r="K2" s="25"/>
      <c r="M2" s="25"/>
      <c r="N2" s="25"/>
      <c r="Q2" s="27"/>
      <c r="R2" s="27"/>
      <c r="S2" s="27"/>
    </row>
    <row r="3" spans="1:19" ht="14.85" customHeight="1" x14ac:dyDescent="0.25">
      <c r="A3" s="28" t="s">
        <v>2</v>
      </c>
      <c r="B3" s="47"/>
      <c r="C3" s="2"/>
      <c r="D3" s="2"/>
      <c r="E3" s="2"/>
      <c r="F3" s="2"/>
      <c r="G3" s="1"/>
      <c r="H3" s="2"/>
      <c r="I3" s="2"/>
      <c r="J3" s="2"/>
      <c r="K3" s="3"/>
      <c r="M3" s="3"/>
      <c r="N3" s="3"/>
      <c r="Q3" s="5"/>
      <c r="R3" s="5"/>
      <c r="S3" s="5"/>
    </row>
    <row r="4" spans="1:19" ht="30" customHeight="1" x14ac:dyDescent="0.25">
      <c r="A4" s="87" t="s">
        <v>158</v>
      </c>
      <c r="B4" s="142" t="s">
        <v>159</v>
      </c>
      <c r="C4" s="142"/>
      <c r="D4" s="142" t="s">
        <v>160</v>
      </c>
      <c r="E4" s="142"/>
      <c r="F4" s="7"/>
      <c r="H4" s="7"/>
      <c r="I4" s="7"/>
      <c r="J4" s="2"/>
      <c r="Q4" s="5"/>
      <c r="R4" s="5"/>
      <c r="S4" s="5"/>
    </row>
    <row r="5" spans="1:19" ht="25.35" customHeight="1" x14ac:dyDescent="0.25">
      <c r="A5" s="86">
        <f>IFERROR(AVERAGE(B7:B1048576),0)</f>
        <v>50.17</v>
      </c>
      <c r="B5" s="143">
        <f>IFERROR(MEDIAN(B7:B1048576),0)</f>
        <v>55</v>
      </c>
      <c r="C5" s="143"/>
      <c r="D5" s="143">
        <f>IFERROR(AVERAGEIFS(B7:B1048576,B7:B1048576,"&lt;"&amp;(A5+IFERROR(_xlfn.STDEV.S(B7:B1048576),0)),B7:B1048576,"&gt;"&amp;(A5-IFERROR(_xlfn.STDEV.S(B7:B1048576),0))),0)</f>
        <v>54.012500000000003</v>
      </c>
      <c r="E5" s="143"/>
    </row>
    <row r="6" spans="1:19" ht="18" customHeight="1" x14ac:dyDescent="0.25">
      <c r="A6" s="75" t="s">
        <v>2</v>
      </c>
      <c r="B6" s="75"/>
      <c r="C6" s="75"/>
      <c r="D6" s="75"/>
      <c r="E6" s="75"/>
    </row>
    <row r="7" spans="1:19" s="54" customFormat="1" ht="40.15" customHeight="1" x14ac:dyDescent="0.35">
      <c r="A7" s="52" t="s">
        <v>3</v>
      </c>
      <c r="B7" s="53"/>
      <c r="C7" s="53"/>
      <c r="D7" s="53"/>
      <c r="E7" s="53"/>
      <c r="F7" s="53"/>
      <c r="G7" s="53"/>
      <c r="H7" s="53"/>
      <c r="I7" s="53"/>
      <c r="J7" s="53"/>
      <c r="L7" s="55"/>
      <c r="Q7" s="56"/>
      <c r="R7" s="56"/>
      <c r="S7" s="56"/>
    </row>
    <row r="8" spans="1:19" s="60" customFormat="1" ht="35.1" customHeight="1" x14ac:dyDescent="0.25">
      <c r="A8" s="72" t="s">
        <v>165</v>
      </c>
      <c r="B8" s="73" t="s">
        <v>153</v>
      </c>
      <c r="C8" s="73" t="s">
        <v>5</v>
      </c>
      <c r="D8" s="73" t="s">
        <v>6</v>
      </c>
      <c r="E8" s="73" t="s">
        <v>11</v>
      </c>
      <c r="F8" s="73" t="s">
        <v>154</v>
      </c>
      <c r="G8" s="73" t="s">
        <v>7</v>
      </c>
      <c r="H8" s="73" t="s">
        <v>161</v>
      </c>
      <c r="I8" s="73" t="s">
        <v>163</v>
      </c>
      <c r="J8" s="73" t="s">
        <v>8</v>
      </c>
      <c r="M8" s="61"/>
      <c r="N8" s="61"/>
      <c r="Q8" s="62"/>
      <c r="R8" s="62"/>
      <c r="S8" s="62"/>
    </row>
    <row r="9" spans="1:19" s="29" customFormat="1" ht="52.5" customHeight="1" x14ac:dyDescent="0.3">
      <c r="A9" s="36" t="s">
        <v>279</v>
      </c>
      <c r="B9" s="50">
        <v>34.799999999999997</v>
      </c>
      <c r="C9" s="41" t="s">
        <v>187</v>
      </c>
      <c r="D9" s="41" t="s">
        <v>185</v>
      </c>
      <c r="E9" s="42" t="s">
        <v>197</v>
      </c>
      <c r="F9" s="40">
        <v>45439</v>
      </c>
      <c r="G9" s="68" t="s">
        <v>280</v>
      </c>
      <c r="H9" s="41">
        <v>11</v>
      </c>
      <c r="I9" s="41">
        <v>2024</v>
      </c>
      <c r="J9" s="43" t="s">
        <v>186</v>
      </c>
      <c r="L9" s="38"/>
      <c r="M9" s="30"/>
      <c r="N9" s="30"/>
      <c r="Q9" s="31"/>
      <c r="R9" s="31"/>
      <c r="S9" s="31"/>
    </row>
    <row r="10" spans="1:19" s="29" customFormat="1" ht="52.5" customHeight="1" x14ac:dyDescent="0.3">
      <c r="A10" s="36" t="s">
        <v>281</v>
      </c>
      <c r="B10" s="50">
        <v>42.55</v>
      </c>
      <c r="C10" s="41" t="s">
        <v>232</v>
      </c>
      <c r="D10" s="41" t="s">
        <v>190</v>
      </c>
      <c r="E10" s="42" t="s">
        <v>282</v>
      </c>
      <c r="F10" s="40">
        <v>45308</v>
      </c>
      <c r="G10" s="68" t="s">
        <v>233</v>
      </c>
      <c r="H10" s="94" t="s">
        <v>234</v>
      </c>
      <c r="I10" s="41">
        <v>2023</v>
      </c>
      <c r="J10" s="43" t="s">
        <v>191</v>
      </c>
      <c r="L10" s="38"/>
      <c r="M10" s="30"/>
      <c r="N10" s="30"/>
      <c r="Q10" s="31"/>
      <c r="R10" s="31"/>
      <c r="S10" s="31"/>
    </row>
    <row r="11" spans="1:19" s="64" customFormat="1" ht="40.15" customHeight="1" x14ac:dyDescent="0.3">
      <c r="A11" s="77" t="s">
        <v>9</v>
      </c>
      <c r="B11" s="78"/>
      <c r="C11" s="78"/>
      <c r="D11" s="79"/>
      <c r="E11" s="79"/>
      <c r="F11" s="80"/>
      <c r="G11" s="63"/>
      <c r="H11" s="63"/>
      <c r="I11" s="63"/>
      <c r="J11" s="63"/>
      <c r="L11" s="81"/>
      <c r="Q11" s="65"/>
      <c r="R11" s="65"/>
      <c r="S11" s="65"/>
    </row>
    <row r="12" spans="1:19" s="60" customFormat="1" ht="35.1" customHeight="1" x14ac:dyDescent="0.25">
      <c r="A12" s="57" t="s">
        <v>165</v>
      </c>
      <c r="B12" s="59" t="s">
        <v>4</v>
      </c>
      <c r="C12" s="58" t="s">
        <v>164</v>
      </c>
      <c r="D12" s="59" t="s">
        <v>152</v>
      </c>
      <c r="E12" s="134" t="s">
        <v>21</v>
      </c>
      <c r="F12" s="135"/>
      <c r="G12" s="67"/>
      <c r="H12" s="67"/>
      <c r="I12" s="67"/>
      <c r="J12" s="67"/>
      <c r="M12" s="61"/>
      <c r="N12" s="61"/>
      <c r="Q12" s="62"/>
      <c r="R12" s="62"/>
      <c r="S12" s="62"/>
    </row>
    <row r="13" spans="1:19" s="33" customFormat="1" ht="54" customHeight="1" x14ac:dyDescent="0.35">
      <c r="A13" s="36" t="s">
        <v>337</v>
      </c>
      <c r="B13" s="50">
        <v>60</v>
      </c>
      <c r="C13" s="66" t="s">
        <v>338</v>
      </c>
      <c r="D13" s="76" t="s">
        <v>339</v>
      </c>
      <c r="E13" s="132" t="s">
        <v>340</v>
      </c>
      <c r="F13" s="133"/>
      <c r="G13" s="32"/>
      <c r="H13" s="32"/>
      <c r="I13" s="32"/>
      <c r="J13" s="32"/>
      <c r="L13" s="74"/>
      <c r="M13" s="35"/>
      <c r="N13" s="35"/>
      <c r="Q13" s="34"/>
      <c r="R13" s="34"/>
      <c r="S13" s="34"/>
    </row>
    <row r="14" spans="1:19" s="33" customFormat="1" ht="54" customHeight="1" x14ac:dyDescent="0.35">
      <c r="A14" s="36" t="s">
        <v>341</v>
      </c>
      <c r="B14" s="50">
        <v>55</v>
      </c>
      <c r="C14" s="66" t="s">
        <v>338</v>
      </c>
      <c r="D14" s="76" t="s">
        <v>290</v>
      </c>
      <c r="E14" s="132" t="s">
        <v>342</v>
      </c>
      <c r="F14" s="133"/>
      <c r="G14" s="32"/>
      <c r="H14" s="32"/>
      <c r="I14" s="32"/>
      <c r="J14" s="32"/>
      <c r="L14" s="74"/>
      <c r="M14" s="35"/>
      <c r="N14" s="35"/>
      <c r="Q14" s="34"/>
      <c r="R14" s="34"/>
      <c r="S14" s="34"/>
    </row>
    <row r="15" spans="1:19" s="33" customFormat="1" ht="54" customHeight="1" x14ac:dyDescent="0.35">
      <c r="A15" s="36" t="s">
        <v>343</v>
      </c>
      <c r="B15" s="50">
        <v>58.5</v>
      </c>
      <c r="C15" s="66" t="s">
        <v>338</v>
      </c>
      <c r="D15" s="76" t="s">
        <v>327</v>
      </c>
      <c r="E15" s="132" t="s">
        <v>344</v>
      </c>
      <c r="F15" s="133"/>
      <c r="G15" s="32"/>
      <c r="H15" s="32"/>
      <c r="I15" s="32"/>
      <c r="J15" s="32"/>
      <c r="L15" s="74"/>
      <c r="M15" s="35"/>
      <c r="N15" s="35"/>
      <c r="Q15" s="34"/>
      <c r="R15" s="34"/>
      <c r="S15" s="34"/>
    </row>
    <row r="16" spans="1:19" ht="40.15" customHeight="1" x14ac:dyDescent="0.25">
      <c r="A16" s="71" t="s">
        <v>10</v>
      </c>
      <c r="B16" s="8"/>
      <c r="C16" s="70"/>
      <c r="D16" s="44"/>
      <c r="E16" s="45"/>
      <c r="F16" s="46"/>
      <c r="G16" s="6"/>
      <c r="H16" s="6"/>
      <c r="I16" s="6"/>
      <c r="J16" s="6"/>
      <c r="L16" s="4"/>
      <c r="M16" s="3"/>
      <c r="N16" s="3"/>
      <c r="Q16" s="5"/>
      <c r="R16" s="5"/>
      <c r="S16" s="5"/>
    </row>
    <row r="17" spans="1:19" s="29" customFormat="1" ht="34.9" customHeight="1" x14ac:dyDescent="0.3">
      <c r="A17" s="72" t="s">
        <v>11</v>
      </c>
      <c r="B17" s="73" t="s">
        <v>4</v>
      </c>
      <c r="C17" s="73" t="s">
        <v>12</v>
      </c>
      <c r="D17" s="130" t="s">
        <v>13</v>
      </c>
      <c r="E17" s="130"/>
      <c r="F17" s="131"/>
      <c r="G17" s="37"/>
      <c r="H17" s="37"/>
      <c r="I17" s="37"/>
      <c r="J17" s="37"/>
      <c r="L17" s="38"/>
      <c r="M17" s="30"/>
      <c r="N17" s="30"/>
      <c r="Q17" s="31"/>
      <c r="R17" s="31"/>
      <c r="S17" s="31"/>
    </row>
    <row r="18" spans="1:19" s="29" customFormat="1" ht="54" customHeight="1" x14ac:dyDescent="0.3">
      <c r="A18" s="39" t="s">
        <v>2</v>
      </c>
      <c r="B18" s="50"/>
      <c r="C18" s="51"/>
      <c r="D18" s="127"/>
      <c r="E18" s="128"/>
      <c r="F18" s="129"/>
      <c r="G18" s="37"/>
      <c r="H18" s="37"/>
      <c r="I18" s="37"/>
      <c r="J18" s="37"/>
      <c r="L18" s="38"/>
      <c r="M18" s="30"/>
      <c r="N18" s="30"/>
      <c r="Q18" s="31"/>
      <c r="R18" s="31"/>
      <c r="S18" s="31"/>
    </row>
  </sheetData>
  <mergeCells count="12">
    <mergeCell ref="B1:D1"/>
    <mergeCell ref="B2:D2"/>
    <mergeCell ref="B4:C4"/>
    <mergeCell ref="D4:E4"/>
    <mergeCell ref="B5:C5"/>
    <mergeCell ref="D5:E5"/>
    <mergeCell ref="D17:F17"/>
    <mergeCell ref="D18:F18"/>
    <mergeCell ref="E12:F12"/>
    <mergeCell ref="E13:F13"/>
    <mergeCell ref="E14:F14"/>
    <mergeCell ref="E15:F15"/>
  </mergeCells>
  <conditionalFormatting sqref="F1:F3 F8:F10">
    <cfRule type="expression" dxfId="3" priority="5">
      <formula>$F1="VALOR INCONSISTENTE"</formula>
    </cfRule>
  </conditionalFormatting>
  <conditionalFormatting sqref="A16:J36 A13:D15 G13:J15 E14:F15 A9:J12">
    <cfRule type="expression" dxfId="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 priority="3">
      <formula>$F4="VALOR INCONSISTENTE"</formula>
    </cfRule>
  </conditionalFormatting>
  <conditionalFormatting sqref="E13:F13">
    <cfRule type="expression" dxfId="0" priority="2">
      <formula>AND(E13&lt;&gt;"",MOD(ROW(),2)=0,$A13&lt;&gt;"PESQUISA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151</v>
      </c>
    </row>
    <row r="24288" spans="1844:1844" x14ac:dyDescent="0.25">
      <c r="BRX24288" t="s">
        <v>81</v>
      </c>
    </row>
    <row r="79466" spans="11867:11867" x14ac:dyDescent="0.25">
      <c r="QNK79466" t="s">
        <v>72</v>
      </c>
    </row>
    <row r="95881" spans="13812:13812" x14ac:dyDescent="0.25">
      <c r="TKF95881" t="s">
        <v>96</v>
      </c>
    </row>
    <row r="113333" spans="214:214" x14ac:dyDescent="0.25">
      <c r="HF113333" t="s">
        <v>140</v>
      </c>
    </row>
    <row r="120283" spans="10134:10134" x14ac:dyDescent="0.25">
      <c r="NYT120283" t="s">
        <v>105</v>
      </c>
    </row>
    <row r="121754" spans="6161:6161" x14ac:dyDescent="0.25">
      <c r="IBY121754" t="s">
        <v>62</v>
      </c>
    </row>
    <row r="122485" spans="558:558" x14ac:dyDescent="0.25">
      <c r="UL122485" t="s">
        <v>40</v>
      </c>
    </row>
    <row r="135581" spans="14555:14555" x14ac:dyDescent="0.25">
      <c r="UMU135581" t="s">
        <v>41</v>
      </c>
    </row>
    <row r="161465" spans="2615:2615" x14ac:dyDescent="0.25">
      <c r="CVO161465" t="s">
        <v>77</v>
      </c>
    </row>
    <row r="168375" spans="8394:8394" x14ac:dyDescent="0.25">
      <c r="LJV168375" t="s">
        <v>104</v>
      </c>
    </row>
    <row r="168981" spans="6779:6779" x14ac:dyDescent="0.25">
      <c r="IZS168981" t="s">
        <v>34</v>
      </c>
    </row>
    <row r="174813" spans="7751:7751" x14ac:dyDescent="0.25">
      <c r="KLC174813" t="s">
        <v>18</v>
      </c>
    </row>
    <row r="182977" spans="10586:10586" x14ac:dyDescent="0.25">
      <c r="OQD182977" t="s">
        <v>28</v>
      </c>
    </row>
    <row r="183266" spans="4797:4797" x14ac:dyDescent="0.25">
      <c r="GBM183266" t="s">
        <v>98</v>
      </c>
    </row>
    <row r="187059" spans="12800:12800" x14ac:dyDescent="0.25">
      <c r="RXH187059" t="s">
        <v>68</v>
      </c>
    </row>
    <row r="201402" spans="14351:14351" x14ac:dyDescent="0.25">
      <c r="UEY201402" t="s">
        <v>16</v>
      </c>
    </row>
    <row r="204101" spans="435:435" x14ac:dyDescent="0.25">
      <c r="PS204101" t="s">
        <v>130</v>
      </c>
    </row>
    <row r="207956" spans="13603:13603" x14ac:dyDescent="0.25">
      <c r="TCE207956" t="s">
        <v>51</v>
      </c>
    </row>
    <row r="208967" spans="8275:8275" x14ac:dyDescent="0.25">
      <c r="LFG208967" t="s">
        <v>32</v>
      </c>
    </row>
    <row r="210856" spans="8802:8802" x14ac:dyDescent="0.25">
      <c r="LZN210856" t="s">
        <v>43</v>
      </c>
    </row>
    <row r="212137" spans="2342:2342" x14ac:dyDescent="0.25">
      <c r="CLB212137" t="s">
        <v>84</v>
      </c>
    </row>
    <row r="221935" spans="15876:15876" x14ac:dyDescent="0.25">
      <c r="WLP221935" t="s">
        <v>19</v>
      </c>
    </row>
    <row r="232839" spans="1228:1228" x14ac:dyDescent="0.25">
      <c r="AUF232839" t="s">
        <v>20</v>
      </c>
    </row>
    <row r="233143" spans="3284:3284" x14ac:dyDescent="0.25">
      <c r="DVH233143" t="s">
        <v>136</v>
      </c>
    </row>
    <row r="233724" spans="7398:7398" x14ac:dyDescent="0.25">
      <c r="JXN233724" t="s">
        <v>141</v>
      </c>
    </row>
    <row r="244974" spans="6350:6350" x14ac:dyDescent="0.25">
      <c r="IJF244974" t="s">
        <v>15</v>
      </c>
    </row>
    <row r="245502" spans="4179:4179" x14ac:dyDescent="0.25">
      <c r="FDS245502" t="s">
        <v>100</v>
      </c>
    </row>
    <row r="250967" spans="7857:7857" x14ac:dyDescent="0.25">
      <c r="KPE250967" t="s">
        <v>132</v>
      </c>
    </row>
    <row r="272430" spans="2838:2838" x14ac:dyDescent="0.25">
      <c r="DED272430" t="s">
        <v>73</v>
      </c>
    </row>
    <row r="286293" spans="12886:12886" x14ac:dyDescent="0.25">
      <c r="SAP286293" t="s">
        <v>30</v>
      </c>
    </row>
    <row r="309519" spans="2962:2962" x14ac:dyDescent="0.25">
      <c r="DIX309519" t="s">
        <v>54</v>
      </c>
    </row>
    <row r="322889" spans="7588:7588" x14ac:dyDescent="0.25">
      <c r="KEV322889" t="s">
        <v>95</v>
      </c>
    </row>
    <row r="323135" spans="13999:13999" x14ac:dyDescent="0.25">
      <c r="TRK323135" t="s">
        <v>26</v>
      </c>
    </row>
    <row r="337408" spans="9770:9770" x14ac:dyDescent="0.25">
      <c r="NKT337408" t="s">
        <v>139</v>
      </c>
    </row>
    <row r="344741" spans="11941:11941" x14ac:dyDescent="0.25">
      <c r="QQG344741" t="s">
        <v>90</v>
      </c>
    </row>
    <row r="364835" spans="3586:3586" x14ac:dyDescent="0.25">
      <c r="EGX364835" t="s">
        <v>42</v>
      </c>
    </row>
    <row r="373702" spans="11066:11066" x14ac:dyDescent="0.25">
      <c r="PIP373702" t="s">
        <v>39</v>
      </c>
    </row>
    <row r="375786" spans="5149:5149" x14ac:dyDescent="0.25">
      <c r="GPA375786" t="s">
        <v>71</v>
      </c>
    </row>
    <row r="376947" spans="2991:2991" x14ac:dyDescent="0.25">
      <c r="DKA376947" t="s">
        <v>94</v>
      </c>
    </row>
    <row r="392157" spans="11710:11710" x14ac:dyDescent="0.25">
      <c r="QHJ392157" t="s">
        <v>17</v>
      </c>
    </row>
    <row r="407751" spans="14284:14284" x14ac:dyDescent="0.25">
      <c r="UCJ407751" t="s">
        <v>75</v>
      </c>
    </row>
    <row r="430839" spans="2012:2012" x14ac:dyDescent="0.25">
      <c r="BYJ430839" t="s">
        <v>49</v>
      </c>
    </row>
    <row r="431366" spans="4819:4819" x14ac:dyDescent="0.25">
      <c r="GCI431366" t="s">
        <v>25</v>
      </c>
    </row>
    <row r="441816" spans="9746:9746" x14ac:dyDescent="0.25">
      <c r="NJV441816" t="s">
        <v>52</v>
      </c>
    </row>
    <row r="444202" spans="4114:4114" x14ac:dyDescent="0.25">
      <c r="FBF444202" t="s">
        <v>144</v>
      </c>
    </row>
    <row r="451517" spans="9907:9907" x14ac:dyDescent="0.25">
      <c r="NQA451517" t="s">
        <v>53</v>
      </c>
    </row>
    <row r="477297" spans="10925:10925" x14ac:dyDescent="0.25">
      <c r="PDE477297" t="s">
        <v>65</v>
      </c>
    </row>
    <row r="477777" spans="1804:1804" x14ac:dyDescent="0.25">
      <c r="BQJ477777" t="s">
        <v>74</v>
      </c>
    </row>
    <row r="482509" spans="10084:10084" x14ac:dyDescent="0.25">
      <c r="NWV482509" t="s">
        <v>142</v>
      </c>
    </row>
    <row r="498728" spans="2194:2194" x14ac:dyDescent="0.25">
      <c r="CFJ498728" t="s">
        <v>63</v>
      </c>
    </row>
    <row r="515219" spans="795:795" x14ac:dyDescent="0.25">
      <c r="ADO515219" t="s">
        <v>86</v>
      </c>
    </row>
    <row r="523182" spans="1975:1975" x14ac:dyDescent="0.25">
      <c r="BWY523182" t="s">
        <v>93</v>
      </c>
    </row>
    <row r="526921" spans="11152:11152" x14ac:dyDescent="0.25">
      <c r="PLX526921" t="s">
        <v>44</v>
      </c>
    </row>
    <row r="531141" spans="1831:1831" x14ac:dyDescent="0.25">
      <c r="BRK531141" t="s">
        <v>69</v>
      </c>
    </row>
    <row r="543034" spans="14392:14392" x14ac:dyDescent="0.25">
      <c r="UGN543034" t="s">
        <v>78</v>
      </c>
    </row>
    <row r="543196" spans="9139:9139" x14ac:dyDescent="0.25">
      <c r="MMM543196" t="s">
        <v>97</v>
      </c>
    </row>
    <row r="568067" spans="6438:6438" x14ac:dyDescent="0.25">
      <c r="IMP568067" t="s">
        <v>147</v>
      </c>
    </row>
    <row r="569649" spans="8456:8456" x14ac:dyDescent="0.25">
      <c r="LMF569649" t="s">
        <v>48</v>
      </c>
    </row>
    <row r="570884" spans="5195:5195" x14ac:dyDescent="0.25">
      <c r="GQU570884" t="s">
        <v>47</v>
      </c>
    </row>
    <row r="571960" spans="5294:5294" x14ac:dyDescent="0.25">
      <c r="GUP571960" t="s">
        <v>60</v>
      </c>
    </row>
    <row r="595202" spans="3894:3894" x14ac:dyDescent="0.25">
      <c r="EST595202" t="s">
        <v>14</v>
      </c>
    </row>
    <row r="596636" spans="5120:5120" x14ac:dyDescent="0.25">
      <c r="GNX596636" t="s">
        <v>55</v>
      </c>
    </row>
    <row r="610300" spans="8599:8599" x14ac:dyDescent="0.25">
      <c r="LRS610300" t="s">
        <v>83</v>
      </c>
    </row>
    <row r="614630" spans="9341:9341" x14ac:dyDescent="0.25">
      <c r="MUG614630" t="s">
        <v>66</v>
      </c>
    </row>
    <row r="623552" spans="5168:5168" x14ac:dyDescent="0.25">
      <c r="GPT623552" t="s">
        <v>46</v>
      </c>
    </row>
    <row r="628206" spans="5289:5289" x14ac:dyDescent="0.25">
      <c r="GUK628206" t="s">
        <v>64</v>
      </c>
    </row>
    <row r="631400" spans="2674:2674" x14ac:dyDescent="0.25">
      <c r="CXV631400" t="s">
        <v>134</v>
      </c>
    </row>
    <row r="633685" spans="1197:1197" x14ac:dyDescent="0.25">
      <c r="ATA633685" t="s">
        <v>79</v>
      </c>
    </row>
    <row r="653826" spans="6767:6767" x14ac:dyDescent="0.25">
      <c r="IZG653826" t="s">
        <v>148</v>
      </c>
    </row>
    <row r="661282" spans="3538:3538" x14ac:dyDescent="0.25">
      <c r="EFB661282" t="s">
        <v>70</v>
      </c>
    </row>
    <row r="683533" spans="175:175" x14ac:dyDescent="0.25">
      <c r="FS683533" t="s">
        <v>37</v>
      </c>
    </row>
    <row r="688415" spans="3830:3830" x14ac:dyDescent="0.25">
      <c r="EQH688415" t="s">
        <v>149</v>
      </c>
    </row>
    <row r="704608" spans="8147:8147" x14ac:dyDescent="0.25">
      <c r="LAI704608" t="s">
        <v>92</v>
      </c>
    </row>
    <row r="713740" spans="9938:9938" x14ac:dyDescent="0.25">
      <c r="NRF713740" t="s">
        <v>91</v>
      </c>
    </row>
    <row r="742474" spans="5631:5631" x14ac:dyDescent="0.25">
      <c r="HHO742474" t="s">
        <v>143</v>
      </c>
    </row>
    <row r="743721" spans="4625:4625" x14ac:dyDescent="0.25">
      <c r="FUW743721" t="s">
        <v>137</v>
      </c>
    </row>
    <row r="744794" spans="12410:12410" x14ac:dyDescent="0.25">
      <c r="RIH744794" t="s">
        <v>22</v>
      </c>
    </row>
    <row r="757134" spans="11308:11308" x14ac:dyDescent="0.25">
      <c r="PRX757134" t="s">
        <v>103</v>
      </c>
    </row>
    <row r="757947" spans="12029:12029" x14ac:dyDescent="0.25">
      <c r="QTQ757947" t="s">
        <v>85</v>
      </c>
    </row>
    <row r="766886" spans="5565:5565" x14ac:dyDescent="0.25">
      <c r="HFA766886" t="s">
        <v>57</v>
      </c>
    </row>
    <row r="766898" spans="4539:4539" x14ac:dyDescent="0.25">
      <c r="FRO766898" t="s">
        <v>27</v>
      </c>
    </row>
    <row r="795430" spans="4682:4682" x14ac:dyDescent="0.25">
      <c r="FXB795430" t="s">
        <v>23</v>
      </c>
    </row>
    <row r="805485" spans="11020:11020" x14ac:dyDescent="0.25">
      <c r="PGV805485" t="s">
        <v>61</v>
      </c>
    </row>
    <row r="811790" spans="12926:12926" x14ac:dyDescent="0.25">
      <c r="SCD811790" t="s">
        <v>146</v>
      </c>
    </row>
    <row r="819031" spans="12299:12299" x14ac:dyDescent="0.25">
      <c r="REA819031" t="s">
        <v>135</v>
      </c>
    </row>
    <row r="847001" spans="10991:10991" x14ac:dyDescent="0.25">
      <c r="PFS847001" t="s">
        <v>80</v>
      </c>
    </row>
    <row r="855741" spans="16101:16101" x14ac:dyDescent="0.25">
      <c r="WUG855741" t="s">
        <v>29</v>
      </c>
    </row>
    <row r="857196" spans="8530:8530" x14ac:dyDescent="0.25">
      <c r="LPB857196" t="s">
        <v>35</v>
      </c>
    </row>
    <row r="866818" spans="3:3" x14ac:dyDescent="0.25">
      <c r="C866818" t="s">
        <v>138</v>
      </c>
    </row>
    <row r="871142" spans="4574:4574" x14ac:dyDescent="0.25">
      <c r="FSX871142" t="s">
        <v>82</v>
      </c>
    </row>
    <row r="885368" spans="2857:2857" x14ac:dyDescent="0.25">
      <c r="DEW885368" t="s">
        <v>45</v>
      </c>
    </row>
    <row r="886390" spans="6631:6631" x14ac:dyDescent="0.25">
      <c r="IUA886390" t="s">
        <v>58</v>
      </c>
    </row>
    <row r="909183" spans="7941:7941" x14ac:dyDescent="0.25">
      <c r="KSK909183" t="s">
        <v>24</v>
      </c>
    </row>
    <row r="921185" spans="13003:13003" x14ac:dyDescent="0.25">
      <c r="SFC921185" t="s">
        <v>101</v>
      </c>
    </row>
    <row r="929502" spans="5965:5965" x14ac:dyDescent="0.25">
      <c r="HUK929502" t="s">
        <v>31</v>
      </c>
    </row>
    <row r="933815" spans="8984:8984" x14ac:dyDescent="0.25">
      <c r="MGN933815" t="s">
        <v>131</v>
      </c>
    </row>
    <row r="938189" spans="7657:7657" x14ac:dyDescent="0.25">
      <c r="KHM938189" t="s">
        <v>102</v>
      </c>
    </row>
    <row r="957320" spans="7250:7250" x14ac:dyDescent="0.25">
      <c r="JRV957320" t="s">
        <v>150</v>
      </c>
    </row>
    <row r="958646" spans="11046:11046" x14ac:dyDescent="0.25">
      <c r="PHV958646" t="s">
        <v>87</v>
      </c>
    </row>
    <row r="974296" spans="6131:6131" x14ac:dyDescent="0.25">
      <c r="IAU974296" t="s">
        <v>133</v>
      </c>
    </row>
    <row r="985602" spans="11239:11239" x14ac:dyDescent="0.25">
      <c r="PPG985602" t="s">
        <v>50</v>
      </c>
    </row>
    <row r="986867" spans="6039:6039" x14ac:dyDescent="0.25">
      <c r="HXG986867" t="s">
        <v>38</v>
      </c>
    </row>
    <row r="989493" spans="12018:12018" x14ac:dyDescent="0.25">
      <c r="QTF989493" t="s">
        <v>76</v>
      </c>
    </row>
    <row r="999089" spans="5964:5964" x14ac:dyDescent="0.25">
      <c r="HUJ999089" t="s">
        <v>33</v>
      </c>
    </row>
    <row r="1002792" spans="10036:10036" x14ac:dyDescent="0.25">
      <c r="NUZ1002792" t="s">
        <v>99</v>
      </c>
    </row>
    <row r="1018289" spans="12675:12675" x14ac:dyDescent="0.25">
      <c r="RSM1018289" t="s">
        <v>56</v>
      </c>
    </row>
    <row r="1024703" spans="3742:3742" x14ac:dyDescent="0.25">
      <c r="EMX1024703" t="s">
        <v>67</v>
      </c>
    </row>
    <row r="1035398" spans="9869:9869" x14ac:dyDescent="0.25">
      <c r="NOO1035398" t="s">
        <v>59</v>
      </c>
    </row>
    <row r="1036858" spans="5143:5143" x14ac:dyDescent="0.25">
      <c r="GOU1036858" t="s">
        <v>145</v>
      </c>
    </row>
    <row r="1043729" spans="2750:2750" x14ac:dyDescent="0.25">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16</vt:i4>
      </vt:variant>
      <vt:variant>
        <vt:lpstr>Intervalos Nomeados</vt:lpstr>
      </vt:variant>
      <vt:variant>
        <vt:i4>16</vt:i4>
      </vt:variant>
    </vt:vector>
  </HeadingPairs>
  <TitlesOfParts>
    <vt:vector size="32" baseType="lpstr">
      <vt:lpstr>FORNECEDOR</vt:lpstr>
      <vt:lpstr>RESUMO</vt:lpstr>
      <vt:lpstr>MODELO</vt:lpstr>
      <vt:lpstr>831055</vt:lpstr>
      <vt:lpstr>831020</vt:lpstr>
      <vt:lpstr>1825</vt:lpstr>
      <vt:lpstr>5387</vt:lpstr>
      <vt:lpstr>5044</vt:lpstr>
      <vt:lpstr>833703</vt:lpstr>
      <vt:lpstr>833702</vt:lpstr>
      <vt:lpstr>831109</vt:lpstr>
      <vt:lpstr>855388</vt:lpstr>
      <vt:lpstr>855389</vt:lpstr>
      <vt:lpstr>834590</vt:lpstr>
      <vt:lpstr>1759</vt:lpstr>
      <vt:lpstr>6261</vt:lpstr>
      <vt:lpstr>RESUMO!Area_de_impressao</vt:lpstr>
      <vt:lpstr>'1759'!Titulos_de_impressao</vt:lpstr>
      <vt:lpstr>'1825'!Titulos_de_impressao</vt:lpstr>
      <vt:lpstr>'5044'!Titulos_de_impressao</vt:lpstr>
      <vt:lpstr>'5387'!Titulos_de_impressao</vt:lpstr>
      <vt:lpstr>'6261'!Titulos_de_impressao</vt:lpstr>
      <vt:lpstr>'831020'!Titulos_de_impressao</vt:lpstr>
      <vt:lpstr>'831055'!Titulos_de_impressao</vt:lpstr>
      <vt:lpstr>'831109'!Titulos_de_impressao</vt:lpstr>
      <vt:lpstr>'833702'!Titulos_de_impressao</vt:lpstr>
      <vt:lpstr>'833703'!Titulos_de_impressao</vt:lpstr>
      <vt:lpstr>'834590'!Titulos_de_impressao</vt:lpstr>
      <vt:lpstr>'855388'!Titulos_de_impressao</vt:lpstr>
      <vt:lpstr>'855389'!Titulos_de_impressao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2024-11-04T19:49:40Z</cp:lastPrinted>
  <dcterms:created xsi:type="dcterms:W3CDTF">2023-09-15T20:00:22Z</dcterms:created>
  <dcterms:modified xsi:type="dcterms:W3CDTF">2024-11-04T20:01:21Z</dcterms:modified>
</cp:coreProperties>
</file>