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MATERIAL ODONTOLÓGICO\"/>
    </mc:Choice>
  </mc:AlternateContent>
  <xr:revisionPtr revIDLastSave="0" documentId="8_{7DB1E1EB-221E-4E94-9A08-8ADE30B59233}" xr6:coauthVersionLast="47" xr6:coauthVersionMax="47" xr10:uidLastSave="{00000000-0000-0000-0000-000000000000}"/>
  <bookViews>
    <workbookView xWindow="-120" yWindow="-120" windowWidth="24240" windowHeight="13140" tabRatio="742" firstSheet="1" activeTab="2" xr2:uid="{00000000-000D-0000-FFFF-FFFF00000000}"/>
  </bookViews>
  <sheets>
    <sheet name="FORNECEDOR" sheetId="1" state="hidden" r:id="rId1"/>
    <sheet name="MODELO" sheetId="2" state="hidden" r:id="rId2"/>
    <sheet name="RESUMO" sheetId="3" r:id="rId3"/>
    <sheet name="GPT cache" sheetId="4" state="veryHidden" r:id="rId4"/>
    <sheet name="1" sheetId="5" r:id="rId5"/>
    <sheet name="2" sheetId="6" r:id="rId6"/>
    <sheet name="3" sheetId="7" r:id="rId7"/>
    <sheet name="4" sheetId="8" r:id="rId8"/>
    <sheet name="5" sheetId="9" r:id="rId9"/>
    <sheet name="6" sheetId="10" r:id="rId10"/>
    <sheet name="7" sheetId="11" r:id="rId11"/>
    <sheet name="8" sheetId="12" r:id="rId12"/>
    <sheet name="9" sheetId="13" r:id="rId13"/>
    <sheet name="10" sheetId="14" r:id="rId14"/>
    <sheet name="11" sheetId="15" r:id="rId15"/>
    <sheet name="12" sheetId="16" r:id="rId16"/>
    <sheet name="13" sheetId="17" r:id="rId17"/>
    <sheet name="14" sheetId="18" r:id="rId18"/>
    <sheet name="15" sheetId="19" r:id="rId19"/>
    <sheet name="16" sheetId="20" r:id="rId20"/>
    <sheet name="17" sheetId="21" r:id="rId21"/>
    <sheet name="18" sheetId="22" r:id="rId22"/>
    <sheet name="19" sheetId="23" r:id="rId23"/>
    <sheet name="20" sheetId="24" r:id="rId24"/>
    <sheet name="21" sheetId="25" r:id="rId25"/>
    <sheet name="22" sheetId="26" r:id="rId26"/>
    <sheet name="23" sheetId="27" r:id="rId27"/>
    <sheet name="24" sheetId="28" r:id="rId28"/>
    <sheet name="25" sheetId="29" r:id="rId29"/>
    <sheet name="26" sheetId="30" r:id="rId30"/>
    <sheet name="27" sheetId="31" r:id="rId31"/>
    <sheet name="28" sheetId="32" r:id="rId32"/>
    <sheet name="29" sheetId="33" r:id="rId33"/>
    <sheet name="30" sheetId="34" r:id="rId34"/>
    <sheet name="31" sheetId="35" r:id="rId35"/>
    <sheet name="32" sheetId="36" r:id="rId36"/>
    <sheet name="33" sheetId="37" r:id="rId37"/>
    <sheet name="34" sheetId="38" r:id="rId38"/>
    <sheet name="35" sheetId="39" r:id="rId39"/>
    <sheet name="36" sheetId="40" r:id="rId40"/>
    <sheet name="37" sheetId="41" r:id="rId41"/>
    <sheet name="38" sheetId="42" r:id="rId42"/>
    <sheet name="39" sheetId="43" r:id="rId43"/>
    <sheet name="40" sheetId="44" r:id="rId44"/>
    <sheet name="41" sheetId="45" r:id="rId45"/>
    <sheet name="42" sheetId="46" r:id="rId46"/>
    <sheet name="43" sheetId="47" r:id="rId47"/>
    <sheet name="44" sheetId="48" r:id="rId48"/>
    <sheet name="45" sheetId="49" r:id="rId49"/>
    <sheet name="46" sheetId="50" r:id="rId50"/>
    <sheet name="47" sheetId="51" r:id="rId51"/>
    <sheet name="48" sheetId="52" r:id="rId52"/>
    <sheet name="49" sheetId="53" r:id="rId53"/>
    <sheet name="50" sheetId="54" r:id="rId54"/>
    <sheet name="51" sheetId="55" r:id="rId55"/>
    <sheet name="52" sheetId="56" r:id="rId56"/>
    <sheet name="53" sheetId="57" r:id="rId57"/>
    <sheet name="54" sheetId="58" r:id="rId58"/>
    <sheet name="55" sheetId="59" r:id="rId59"/>
    <sheet name="56" sheetId="60" r:id="rId60"/>
    <sheet name="57" sheetId="61" r:id="rId61"/>
    <sheet name="58" sheetId="62" r:id="rId62"/>
    <sheet name="59" sheetId="63" r:id="rId63"/>
    <sheet name="60" sheetId="64" r:id="rId64"/>
    <sheet name="61" sheetId="65" r:id="rId65"/>
    <sheet name="62" sheetId="66" r:id="rId66"/>
    <sheet name="63" sheetId="67" r:id="rId67"/>
    <sheet name="64" sheetId="68" r:id="rId68"/>
    <sheet name="65" sheetId="69" r:id="rId69"/>
    <sheet name="66" sheetId="70" r:id="rId70"/>
    <sheet name="67" sheetId="71" r:id="rId71"/>
    <sheet name="68" sheetId="72" r:id="rId72"/>
    <sheet name="69" sheetId="73" r:id="rId73"/>
    <sheet name="70" sheetId="74" r:id="rId74"/>
    <sheet name="71" sheetId="75" r:id="rId75"/>
    <sheet name="72" sheetId="76" r:id="rId76"/>
    <sheet name="73" sheetId="77" r:id="rId77"/>
    <sheet name="74" sheetId="78" r:id="rId78"/>
    <sheet name="75" sheetId="79" r:id="rId79"/>
    <sheet name="76" sheetId="80" r:id="rId80"/>
    <sheet name="77" sheetId="81" r:id="rId81"/>
    <sheet name="78" sheetId="82" r:id="rId82"/>
    <sheet name="79" sheetId="83" r:id="rId83"/>
    <sheet name="80" sheetId="84" r:id="rId84"/>
    <sheet name="81" sheetId="85" r:id="rId85"/>
    <sheet name="82" sheetId="86" r:id="rId86"/>
    <sheet name="83" sheetId="87" r:id="rId87"/>
    <sheet name="84" sheetId="88" r:id="rId88"/>
    <sheet name="85" sheetId="89" r:id="rId89"/>
    <sheet name="86" sheetId="90" r:id="rId90"/>
    <sheet name="87" sheetId="91" r:id="rId91"/>
    <sheet name="88" sheetId="92" r:id="rId92"/>
    <sheet name="89" sheetId="93" r:id="rId93"/>
    <sheet name="90" sheetId="94" r:id="rId94"/>
    <sheet name="91" sheetId="95" r:id="rId95"/>
    <sheet name="92" sheetId="96" r:id="rId96"/>
    <sheet name="93" sheetId="97" r:id="rId97"/>
    <sheet name="94" sheetId="98" r:id="rId98"/>
    <sheet name="95" sheetId="99" r:id="rId99"/>
    <sheet name="96" sheetId="100" r:id="rId100"/>
    <sheet name="97" sheetId="101" r:id="rId101"/>
    <sheet name="98" sheetId="102" r:id="rId102"/>
    <sheet name="99" sheetId="103" r:id="rId103"/>
    <sheet name="100" sheetId="104" r:id="rId104"/>
    <sheet name="101" sheetId="105" r:id="rId105"/>
    <sheet name="102" sheetId="106" r:id="rId106"/>
    <sheet name="103" sheetId="107" r:id="rId107"/>
    <sheet name="104" sheetId="108" r:id="rId108"/>
    <sheet name="105" sheetId="109" r:id="rId109"/>
    <sheet name="106" sheetId="110" r:id="rId110"/>
    <sheet name="107" sheetId="111" r:id="rId111"/>
    <sheet name="108" sheetId="112" r:id="rId112"/>
    <sheet name="109" sheetId="113" r:id="rId113"/>
    <sheet name="110" sheetId="114" r:id="rId114"/>
    <sheet name="111" sheetId="115" r:id="rId115"/>
    <sheet name="112" sheetId="116" r:id="rId116"/>
    <sheet name="113" sheetId="117" r:id="rId117"/>
    <sheet name="114" sheetId="118" r:id="rId118"/>
    <sheet name="115" sheetId="119" r:id="rId119"/>
  </sheets>
  <definedNames>
    <definedName name="_xlnm._FilterDatabase" localSheetId="1" hidden="1">MODELO!$A$8:$E$8</definedName>
    <definedName name="_xlnm.Print_Area" localSheetId="2">RESUMO!$A$1:$F$70</definedName>
    <definedName name="_xlnm.Print_Titles" localSheetId="1">MODELO!$1:$6</definedName>
    <definedName name="_xlnm.Print_Titles" localSheetId="2">RESUMO!$1:$2</definedName>
  </definedNames>
  <calcPr calcId="191029"/>
</workbook>
</file>

<file path=xl/calcChain.xml><?xml version="1.0" encoding="utf-8"?>
<calcChain xmlns="http://schemas.openxmlformats.org/spreadsheetml/2006/main">
  <c r="B5" i="119" l="1"/>
  <c r="A5" i="119"/>
  <c r="D5" i="119" s="1"/>
  <c r="B5" i="118"/>
  <c r="A5" i="118"/>
  <c r="D5" i="118" s="1"/>
  <c r="B5" i="117"/>
  <c r="A5" i="117"/>
  <c r="D5" i="117" s="1"/>
  <c r="B5" i="116"/>
  <c r="A5" i="116"/>
  <c r="D5" i="116" s="1"/>
  <c r="D5" i="115"/>
  <c r="B5" i="115"/>
  <c r="A5" i="115"/>
  <c r="B5" i="114"/>
  <c r="A5" i="114"/>
  <c r="D5" i="114" s="1"/>
  <c r="B5" i="113"/>
  <c r="A5" i="113"/>
  <c r="D5" i="113" s="1"/>
  <c r="B5" i="112"/>
  <c r="A5" i="112"/>
  <c r="D5" i="112" s="1"/>
  <c r="B5" i="111"/>
  <c r="A5" i="111"/>
  <c r="D5" i="111" s="1"/>
  <c r="B5" i="110"/>
  <c r="A5" i="110"/>
  <c r="D5" i="110" s="1"/>
  <c r="B5" i="109"/>
  <c r="A5" i="109"/>
  <c r="D5" i="109" s="1"/>
  <c r="B5" i="108"/>
  <c r="A5" i="108"/>
  <c r="D5" i="108" s="1"/>
  <c r="B5" i="107"/>
  <c r="A5" i="107"/>
  <c r="D5" i="107" s="1"/>
  <c r="B5" i="106"/>
  <c r="A5" i="106"/>
  <c r="D5" i="106" s="1"/>
  <c r="B5" i="105"/>
  <c r="A5" i="105"/>
  <c r="D5" i="105" s="1"/>
  <c r="D5" i="104"/>
  <c r="B5" i="104"/>
  <c r="A5" i="104"/>
  <c r="D5" i="103"/>
  <c r="B5" i="103"/>
  <c r="A5" i="103"/>
  <c r="B5" i="102"/>
  <c r="A5" i="102"/>
  <c r="D5" i="102" s="1"/>
  <c r="B5" i="101"/>
  <c r="A5" i="101"/>
  <c r="D5" i="101" s="1"/>
  <c r="D5" i="100"/>
  <c r="B5" i="100"/>
  <c r="A5" i="100"/>
  <c r="D5" i="99"/>
  <c r="B5" i="99"/>
  <c r="A5" i="99"/>
  <c r="D5" i="98"/>
  <c r="B5" i="98"/>
  <c r="A5" i="98"/>
  <c r="D5" i="97"/>
  <c r="B5" i="97"/>
  <c r="A5" i="97"/>
  <c r="B5" i="96"/>
  <c r="A5" i="96"/>
  <c r="D5" i="96" s="1"/>
  <c r="D5" i="95"/>
  <c r="B5" i="95"/>
  <c r="A5" i="95"/>
  <c r="D5" i="94"/>
  <c r="B5" i="94"/>
  <c r="A5" i="94"/>
  <c r="D5" i="93"/>
  <c r="B5" i="93"/>
  <c r="A5" i="93"/>
  <c r="B5" i="92"/>
  <c r="A5" i="92"/>
  <c r="D5" i="92" s="1"/>
  <c r="D5" i="91"/>
  <c r="B5" i="91"/>
  <c r="A5" i="91"/>
  <c r="B5" i="90"/>
  <c r="A5" i="90"/>
  <c r="D5" i="90" s="1"/>
  <c r="B5" i="89"/>
  <c r="A5" i="89"/>
  <c r="D5" i="89" s="1"/>
  <c r="B5" i="88"/>
  <c r="A5" i="88"/>
  <c r="D5" i="88" s="1"/>
  <c r="B5" i="87"/>
  <c r="A5" i="87"/>
  <c r="D5" i="87" s="1"/>
  <c r="B5" i="86"/>
  <c r="A5" i="86"/>
  <c r="D5" i="86" s="1"/>
  <c r="B5" i="85"/>
  <c r="A5" i="85"/>
  <c r="D5" i="85" s="1"/>
  <c r="B5" i="84"/>
  <c r="A5" i="84"/>
  <c r="D5" i="84" s="1"/>
  <c r="B5" i="83"/>
  <c r="A5" i="83"/>
  <c r="D5" i="83" s="1"/>
  <c r="D5" i="82"/>
  <c r="B5" i="82"/>
  <c r="A5" i="82"/>
  <c r="B5" i="81"/>
  <c r="A5" i="81"/>
  <c r="D5" i="81" s="1"/>
  <c r="B5" i="80"/>
  <c r="A5" i="80"/>
  <c r="D5" i="80" s="1"/>
  <c r="B5" i="79"/>
  <c r="A5" i="79"/>
  <c r="D5" i="79" s="1"/>
  <c r="D5" i="78"/>
  <c r="B5" i="78"/>
  <c r="A5" i="78"/>
  <c r="B5" i="77"/>
  <c r="A5" i="77"/>
  <c r="D5" i="77" s="1"/>
  <c r="D5" i="76"/>
  <c r="B5" i="76"/>
  <c r="A5" i="76"/>
  <c r="D5" i="75"/>
  <c r="B5" i="75"/>
  <c r="A5" i="75"/>
  <c r="B5" i="74"/>
  <c r="A5" i="74"/>
  <c r="D5" i="74" s="1"/>
  <c r="D5" i="73"/>
  <c r="B5" i="73"/>
  <c r="A5" i="73"/>
  <c r="D5" i="72"/>
  <c r="B5" i="72"/>
  <c r="A5" i="72"/>
  <c r="D5" i="71"/>
  <c r="B5" i="71"/>
  <c r="A5" i="71"/>
  <c r="B5" i="70"/>
  <c r="A5" i="70"/>
  <c r="D5" i="70" s="1"/>
  <c r="D5" i="69"/>
  <c r="B5" i="69"/>
  <c r="A5" i="69"/>
  <c r="B5" i="68"/>
  <c r="A5" i="68"/>
  <c r="D5" i="68" s="1"/>
  <c r="B5" i="67"/>
  <c r="A5" i="67"/>
  <c r="D5" i="67" s="1"/>
  <c r="B5" i="66"/>
  <c r="A5" i="66"/>
  <c r="D5" i="66" s="1"/>
  <c r="B5" i="65"/>
  <c r="A5" i="65"/>
  <c r="D5" i="65" s="1"/>
  <c r="B5" i="64"/>
  <c r="A5" i="64"/>
  <c r="D5" i="64" s="1"/>
  <c r="B5" i="63"/>
  <c r="A5" i="63"/>
  <c r="D5" i="63" s="1"/>
  <c r="B5" i="62"/>
  <c r="A5" i="62"/>
  <c r="D5" i="62" s="1"/>
  <c r="B5" i="61"/>
  <c r="A5" i="61"/>
  <c r="D5" i="61" s="1"/>
  <c r="D5" i="60"/>
  <c r="B5" i="60"/>
  <c r="A5" i="60"/>
  <c r="B5" i="59"/>
  <c r="A5" i="59"/>
  <c r="D5" i="59" s="1"/>
  <c r="B5" i="58"/>
  <c r="A5" i="58"/>
  <c r="D5" i="58" s="1"/>
  <c r="B5" i="57"/>
  <c r="A5" i="57"/>
  <c r="D5" i="57" s="1"/>
  <c r="D5" i="56"/>
  <c r="B5" i="56"/>
  <c r="A5" i="56"/>
  <c r="D5" i="55"/>
  <c r="B5" i="55"/>
  <c r="A5" i="55"/>
  <c r="D5" i="54"/>
  <c r="B5" i="54"/>
  <c r="A5" i="54"/>
  <c r="D5" i="53"/>
  <c r="B5" i="53"/>
  <c r="A5" i="53"/>
  <c r="B5" i="52"/>
  <c r="A5" i="52"/>
  <c r="D5" i="52" s="1"/>
  <c r="D5" i="51"/>
  <c r="B5" i="51"/>
  <c r="A5" i="51"/>
  <c r="D5" i="50"/>
  <c r="B5" i="50"/>
  <c r="A5" i="50"/>
  <c r="D5" i="49"/>
  <c r="B5" i="49"/>
  <c r="A5" i="49"/>
  <c r="D5" i="48"/>
  <c r="B5" i="48"/>
  <c r="A5" i="48"/>
  <c r="D5" i="47"/>
  <c r="B5" i="47"/>
  <c r="A5" i="47"/>
  <c r="B5" i="46"/>
  <c r="A5" i="46"/>
  <c r="D5" i="46" s="1"/>
  <c r="B5" i="45"/>
  <c r="A5" i="45"/>
  <c r="D5" i="45" s="1"/>
  <c r="D5" i="44"/>
  <c r="B5" i="44"/>
  <c r="A5" i="44"/>
  <c r="B5" i="43"/>
  <c r="A5" i="43"/>
  <c r="D5" i="43" s="1"/>
  <c r="B5" i="42"/>
  <c r="A5" i="42"/>
  <c r="D5" i="42" s="1"/>
  <c r="B5" i="41"/>
  <c r="A5" i="41"/>
  <c r="D5" i="41" s="1"/>
  <c r="B5" i="40"/>
  <c r="A5" i="40"/>
  <c r="D5" i="40" s="1"/>
  <c r="B5" i="39"/>
  <c r="A5" i="39"/>
  <c r="D5" i="39" s="1"/>
  <c r="D5" i="38"/>
  <c r="B5" i="38"/>
  <c r="A5" i="38"/>
  <c r="B5" i="37"/>
  <c r="A5" i="37"/>
  <c r="D5" i="37" s="1"/>
  <c r="B5" i="36"/>
  <c r="A5" i="36"/>
  <c r="D5" i="36" s="1"/>
  <c r="B5" i="35"/>
  <c r="A5" i="35"/>
  <c r="D5" i="35" s="1"/>
  <c r="B5" i="34"/>
  <c r="A5" i="34"/>
  <c r="D5" i="34" s="1"/>
  <c r="B5" i="33"/>
  <c r="A5" i="33"/>
  <c r="D5" i="33" s="1"/>
  <c r="D5" i="32"/>
  <c r="B5" i="32"/>
  <c r="A5" i="32"/>
  <c r="D5" i="31"/>
  <c r="B5" i="31"/>
  <c r="A5" i="31"/>
  <c r="B5" i="30"/>
  <c r="A5" i="30"/>
  <c r="D5" i="30" s="1"/>
  <c r="D5" i="29"/>
  <c r="B5" i="29"/>
  <c r="A5" i="29"/>
  <c r="D5" i="28"/>
  <c r="B5" i="28"/>
  <c r="A5" i="28"/>
  <c r="D5" i="27"/>
  <c r="B5" i="27"/>
  <c r="A5" i="27"/>
  <c r="D5" i="26"/>
  <c r="B5" i="26"/>
  <c r="A5" i="26"/>
  <c r="D5" i="25"/>
  <c r="B5" i="25"/>
  <c r="A5" i="25"/>
  <c r="B5" i="24"/>
  <c r="A5" i="24"/>
  <c r="D5" i="24" s="1"/>
  <c r="B5" i="23"/>
  <c r="A5" i="23"/>
  <c r="D5" i="23" s="1"/>
  <c r="D5" i="22"/>
  <c r="B5" i="22"/>
  <c r="A5" i="22"/>
  <c r="B5" i="21"/>
  <c r="A5" i="21"/>
  <c r="D5" i="21" s="1"/>
  <c r="B5" i="20"/>
  <c r="A5" i="20"/>
  <c r="D5" i="20" s="1"/>
  <c r="B5" i="19"/>
  <c r="A5" i="19"/>
  <c r="D5" i="19" s="1"/>
  <c r="B5" i="18"/>
  <c r="A5" i="18"/>
  <c r="D5" i="18" s="1"/>
  <c r="B5" i="17"/>
  <c r="A5" i="17"/>
  <c r="D5" i="17" s="1"/>
  <c r="D5" i="16"/>
  <c r="B5" i="16"/>
  <c r="A5" i="16"/>
  <c r="B5" i="15"/>
  <c r="A5" i="15"/>
  <c r="D5" i="15" s="1"/>
  <c r="B5" i="14"/>
  <c r="A5" i="14"/>
  <c r="D5" i="14" s="1"/>
  <c r="B5" i="13"/>
  <c r="A5" i="13"/>
  <c r="D5" i="13" s="1"/>
  <c r="B5" i="12"/>
  <c r="A5" i="12"/>
  <c r="D5" i="12" s="1"/>
  <c r="B5" i="11"/>
  <c r="A5" i="11"/>
  <c r="D5" i="11" s="1"/>
  <c r="D5" i="10"/>
  <c r="B5" i="10"/>
  <c r="A5" i="10"/>
  <c r="D5" i="9"/>
  <c r="B5" i="9"/>
  <c r="A5" i="9"/>
  <c r="B5" i="8"/>
  <c r="A5" i="8"/>
  <c r="D5" i="8" s="1"/>
  <c r="D5" i="7"/>
  <c r="B5" i="7"/>
  <c r="A5" i="7"/>
  <c r="D5" i="6"/>
  <c r="B5" i="6"/>
  <c r="A5" i="6"/>
  <c r="D5" i="5"/>
  <c r="B5" i="5"/>
  <c r="A5" i="5"/>
  <c r="E118" i="3" a="1"/>
  <c r="E118" i="3" s="1"/>
  <c r="E119" i="3" s="1" a="1"/>
  <c r="E119"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3" a="1"/>
  <c r="E120" i="3" a="1"/>
  <c r="E120" i="3" l="1"/>
  <c r="E3" i="3"/>
  <c r="E121" i="3" a="1"/>
  <c r="E4" i="3" a="1"/>
  <c r="E4" i="3" l="1"/>
  <c r="E121" i="3"/>
  <c r="E5" i="3" a="1"/>
  <c r="E122" i="3" a="1"/>
  <c r="E122" i="3" l="1"/>
  <c r="E5" i="3"/>
  <c r="E123" i="3" a="1"/>
  <c r="E6" i="3" a="1"/>
  <c r="E6" i="3" l="1"/>
  <c r="E123" i="3"/>
  <c r="E7" i="3" a="1"/>
  <c r="E124" i="3" a="1"/>
  <c r="E124" i="3" l="1"/>
  <c r="E7" i="3"/>
  <c r="E125" i="3" a="1"/>
  <c r="E8" i="3" a="1"/>
  <c r="E8" i="3" l="1"/>
  <c r="E125" i="3"/>
  <c r="E9" i="3" a="1"/>
  <c r="E126" i="3" a="1"/>
  <c r="E126" i="3" l="1"/>
  <c r="E9" i="3"/>
  <c r="E127" i="3" a="1"/>
  <c r="E10" i="3" a="1"/>
  <c r="E10" i="3" l="1"/>
  <c r="E127" i="3"/>
  <c r="E11" i="3" a="1"/>
  <c r="E128" i="3" a="1"/>
  <c r="E128" i="3" l="1"/>
  <c r="E11" i="3"/>
  <c r="E129" i="3" a="1"/>
  <c r="E12" i="3" a="1"/>
  <c r="E12" i="3" l="1"/>
  <c r="E129" i="3"/>
  <c r="E13" i="3" a="1"/>
  <c r="E130" i="3" a="1"/>
  <c r="E130" i="3" l="1"/>
  <c r="E13" i="3"/>
  <c r="E131" i="3" a="1"/>
  <c r="E14" i="3" a="1"/>
  <c r="E14" i="3" l="1"/>
  <c r="E131" i="3"/>
  <c r="E15" i="3" a="1"/>
  <c r="E132" i="3" a="1"/>
  <c r="E132" i="3" l="1"/>
  <c r="E15" i="3"/>
  <c r="E133" i="3" a="1"/>
  <c r="E16" i="3" a="1"/>
  <c r="E16" i="3" l="1"/>
  <c r="E133" i="3"/>
  <c r="E17" i="3" a="1"/>
  <c r="E134" i="3" a="1"/>
  <c r="E134" i="3" l="1"/>
  <c r="E17" i="3"/>
  <c r="E135" i="3" a="1"/>
  <c r="E18" i="3" a="1"/>
  <c r="E18" i="3" l="1"/>
  <c r="E135" i="3"/>
  <c r="E19" i="3" a="1"/>
  <c r="E136" i="3" a="1"/>
  <c r="E136" i="3" l="1"/>
  <c r="E19" i="3"/>
  <c r="E137" i="3" a="1"/>
  <c r="E20" i="3" a="1"/>
  <c r="E20" i="3" l="1"/>
  <c r="E137" i="3"/>
  <c r="E21" i="3" a="1"/>
  <c r="E138" i="3" a="1"/>
  <c r="E138" i="3" l="1"/>
  <c r="E21" i="3"/>
  <c r="E139" i="3" a="1"/>
  <c r="E22" i="3" a="1"/>
  <c r="E22" i="3" l="1"/>
  <c r="E139" i="3"/>
  <c r="E23" i="3" a="1"/>
  <c r="E140" i="3" a="1"/>
  <c r="E140" i="3" l="1"/>
  <c r="E23" i="3"/>
  <c r="E141" i="3" a="1"/>
  <c r="E24" i="3" a="1"/>
  <c r="E24" i="3" l="1"/>
  <c r="E141" i="3"/>
  <c r="E25" i="3" a="1"/>
  <c r="E142" i="3" a="1"/>
  <c r="E142" i="3" l="1"/>
  <c r="E25" i="3"/>
  <c r="E143" i="3" a="1"/>
  <c r="E26" i="3" a="1"/>
  <c r="E26" i="3" l="1"/>
  <c r="E143" i="3"/>
  <c r="E27" i="3" a="1"/>
  <c r="E144" i="3" a="1"/>
  <c r="E144" i="3" l="1"/>
  <c r="E27" i="3"/>
  <c r="E145" i="3" a="1"/>
  <c r="E28" i="3" a="1"/>
  <c r="E28" i="3" l="1"/>
  <c r="E145" i="3"/>
  <c r="E29" i="3" a="1"/>
  <c r="E146" i="3" a="1"/>
  <c r="E146" i="3" l="1"/>
  <c r="E29" i="3"/>
  <c r="E147" i="3" a="1"/>
  <c r="E30" i="3" a="1"/>
  <c r="E30" i="3" l="1"/>
  <c r="E147" i="3"/>
  <c r="E31" i="3" a="1"/>
  <c r="E148" i="3" a="1"/>
  <c r="E148" i="3" l="1"/>
  <c r="E31" i="3"/>
  <c r="E149" i="3" a="1"/>
  <c r="E32" i="3" a="1"/>
  <c r="E32" i="3" l="1"/>
  <c r="E149" i="3"/>
  <c r="E33" i="3" a="1"/>
  <c r="E150" i="3" a="1"/>
  <c r="E150" i="3" l="1"/>
  <c r="E33" i="3"/>
  <c r="E151" i="3" a="1"/>
  <c r="E34" i="3" a="1"/>
  <c r="E34" i="3" l="1"/>
  <c r="E151" i="3"/>
  <c r="E35" i="3" a="1"/>
  <c r="E152" i="3" a="1"/>
  <c r="E152" i="3" l="1"/>
  <c r="E35" i="3"/>
  <c r="E153" i="3" a="1"/>
  <c r="E36" i="3" a="1"/>
  <c r="E36" i="3" l="1"/>
  <c r="E153" i="3"/>
  <c r="E37" i="3" a="1"/>
  <c r="E154" i="3" a="1"/>
  <c r="E154" i="3" l="1"/>
  <c r="E37" i="3"/>
  <c r="E155" i="3" a="1"/>
  <c r="E38" i="3" a="1"/>
  <c r="E38" i="3" l="1"/>
  <c r="E155" i="3"/>
  <c r="E39" i="3" a="1"/>
  <c r="E156" i="3" a="1"/>
  <c r="E156" i="3" l="1"/>
  <c r="E39" i="3"/>
  <c r="E157" i="3" a="1"/>
  <c r="E40" i="3" a="1"/>
  <c r="E40" i="3" l="1"/>
  <c r="E157" i="3"/>
  <c r="E41" i="3" a="1"/>
  <c r="E158" i="3" a="1"/>
  <c r="E158" i="3" l="1"/>
  <c r="E41" i="3"/>
  <c r="E159" i="3" a="1"/>
  <c r="E42" i="3" a="1"/>
  <c r="E42" i="3" l="1"/>
  <c r="E159" i="3"/>
  <c r="E43" i="3" a="1"/>
  <c r="E160" i="3" a="1"/>
  <c r="E160" i="3" l="1"/>
  <c r="E43" i="3"/>
  <c r="E161" i="3" a="1"/>
  <c r="E44" i="3" a="1"/>
  <c r="E44" i="3" l="1"/>
  <c r="E161" i="3"/>
  <c r="E45" i="3" a="1"/>
  <c r="E162" i="3" a="1"/>
  <c r="E162" i="3" l="1"/>
  <c r="E45" i="3"/>
  <c r="E163" i="3" a="1"/>
  <c r="E46" i="3" a="1"/>
  <c r="E46" i="3" l="1"/>
  <c r="E163" i="3"/>
  <c r="E47" i="3" a="1"/>
  <c r="E164" i="3" a="1"/>
  <c r="E164" i="3" l="1"/>
  <c r="E47" i="3"/>
  <c r="E165" i="3" a="1"/>
  <c r="E48" i="3" a="1"/>
  <c r="E48" i="3" l="1"/>
  <c r="E165" i="3"/>
  <c r="E49" i="3" a="1"/>
  <c r="E166" i="3" a="1"/>
  <c r="E166" i="3" l="1"/>
  <c r="E49" i="3"/>
  <c r="E167" i="3" a="1"/>
  <c r="E50" i="3" a="1"/>
  <c r="E50" i="3" l="1"/>
  <c r="E167" i="3"/>
  <c r="E51" i="3" a="1"/>
  <c r="E168" i="3" a="1"/>
  <c r="E168" i="3" l="1"/>
  <c r="E51" i="3"/>
  <c r="E169" i="3" a="1"/>
  <c r="E52" i="3" a="1"/>
  <c r="E52" i="3" l="1"/>
  <c r="E169" i="3"/>
  <c r="E53" i="3" a="1"/>
  <c r="E170" i="3" a="1"/>
  <c r="E170" i="3" l="1"/>
  <c r="E53" i="3"/>
  <c r="E171" i="3" a="1"/>
  <c r="E54" i="3" a="1"/>
  <c r="E54" i="3" l="1"/>
  <c r="E171" i="3"/>
  <c r="E55" i="3" a="1"/>
  <c r="E172" i="3" a="1"/>
  <c r="E172" i="3" l="1"/>
  <c r="E55" i="3"/>
  <c r="E173" i="3" a="1"/>
  <c r="E56" i="3" a="1"/>
  <c r="E56" i="3" l="1"/>
  <c r="E173" i="3"/>
  <c r="E57" i="3" a="1"/>
  <c r="E174" i="3" a="1"/>
  <c r="E174" i="3" l="1"/>
  <c r="E57" i="3"/>
  <c r="E175" i="3" a="1"/>
  <c r="E58" i="3" a="1"/>
  <c r="E58" i="3" l="1"/>
  <c r="E175" i="3"/>
  <c r="E59" i="3" a="1"/>
  <c r="E176" i="3" a="1"/>
  <c r="E176" i="3" l="1"/>
  <c r="E59" i="3"/>
  <c r="E177" i="3" a="1"/>
  <c r="E60" i="3" a="1"/>
  <c r="E60" i="3" l="1"/>
  <c r="E177" i="3"/>
  <c r="E61" i="3" a="1"/>
  <c r="E178" i="3" a="1"/>
  <c r="E178" i="3" l="1"/>
  <c r="E61" i="3"/>
  <c r="E179" i="3" a="1"/>
  <c r="E62" i="3" a="1"/>
  <c r="E62" i="3" l="1"/>
  <c r="E179" i="3"/>
  <c r="E63" i="3" a="1"/>
  <c r="E180" i="3" a="1"/>
  <c r="E180" i="3" l="1"/>
  <c r="E63" i="3"/>
  <c r="E181" i="3" a="1"/>
  <c r="E64" i="3" a="1"/>
  <c r="E64" i="3" l="1"/>
  <c r="E181" i="3"/>
  <c r="E65" i="3" a="1"/>
  <c r="E182" i="3" a="1"/>
  <c r="E182" i="3" l="1"/>
  <c r="E65" i="3"/>
  <c r="E183" i="3" a="1"/>
  <c r="E66" i="3" a="1"/>
  <c r="E66" i="3" l="1"/>
  <c r="E183" i="3"/>
  <c r="E67" i="3" a="1"/>
  <c r="E184" i="3" a="1"/>
  <c r="E184" i="3" l="1"/>
  <c r="E67" i="3"/>
  <c r="E185" i="3" a="1"/>
  <c r="E68" i="3" a="1"/>
  <c r="E68" i="3" l="1"/>
  <c r="E185" i="3"/>
  <c r="E69" i="3" a="1"/>
  <c r="E186" i="3" a="1"/>
  <c r="E186" i="3" l="1"/>
  <c r="E69" i="3"/>
  <c r="E187" i="3" a="1"/>
  <c r="E70" i="3" a="1"/>
  <c r="E70" i="3" l="1"/>
  <c r="E187" i="3"/>
  <c r="E71" i="3" a="1"/>
  <c r="E188" i="3" a="1"/>
  <c r="E188" i="3" l="1"/>
  <c r="E71" i="3"/>
  <c r="E189" i="3" a="1"/>
  <c r="E72" i="3" a="1"/>
  <c r="E72" i="3" l="1"/>
  <c r="E189" i="3"/>
  <c r="E73" i="3" a="1"/>
  <c r="E190" i="3" a="1"/>
  <c r="E190" i="3" l="1"/>
  <c r="E73" i="3"/>
  <c r="E191" i="3" a="1"/>
  <c r="E74" i="3" a="1"/>
  <c r="E74" i="3" l="1"/>
  <c r="E191" i="3"/>
  <c r="E75" i="3" a="1"/>
  <c r="E192" i="3" a="1"/>
  <c r="E192" i="3" l="1"/>
  <c r="E75" i="3"/>
  <c r="E193" i="3" a="1"/>
  <c r="E76" i="3" a="1"/>
  <c r="E76" i="3" l="1"/>
  <c r="E193" i="3"/>
  <c r="E77" i="3" a="1"/>
  <c r="E194" i="3" a="1"/>
  <c r="E194" i="3" l="1"/>
  <c r="E77" i="3"/>
  <c r="E195" i="3" a="1"/>
  <c r="E78" i="3" a="1"/>
  <c r="E78" i="3" l="1"/>
  <c r="E195" i="3"/>
  <c r="E79" i="3" a="1"/>
  <c r="E196" i="3" a="1"/>
  <c r="E196" i="3" l="1"/>
  <c r="E79" i="3"/>
  <c r="E197" i="3" a="1"/>
  <c r="E80" i="3" a="1"/>
  <c r="E80" i="3" l="1"/>
  <c r="E197" i="3"/>
  <c r="E81" i="3" a="1"/>
  <c r="E198" i="3" a="1"/>
  <c r="E198" i="3" l="1"/>
  <c r="E81" i="3"/>
  <c r="E199" i="3" a="1"/>
  <c r="E82" i="3" a="1"/>
  <c r="E82" i="3" l="1"/>
  <c r="E199" i="3"/>
  <c r="E83" i="3" a="1"/>
  <c r="E200" i="3" a="1"/>
  <c r="E200" i="3" l="1"/>
  <c r="E83" i="3"/>
  <c r="E201" i="3" a="1"/>
  <c r="E84" i="3" a="1"/>
  <c r="E84" i="3" l="1"/>
  <c r="E201" i="3"/>
  <c r="E85" i="3" a="1"/>
  <c r="E202" i="3" a="1"/>
  <c r="E202" i="3" l="1"/>
  <c r="E85" i="3"/>
  <c r="E203" i="3" a="1"/>
  <c r="E86" i="3" a="1"/>
  <c r="E86" i="3" l="1"/>
  <c r="E203" i="3"/>
  <c r="E87" i="3" a="1"/>
  <c r="E204" i="3" a="1"/>
  <c r="E204" i="3" l="1"/>
  <c r="E87" i="3"/>
  <c r="E205" i="3" a="1"/>
  <c r="E88" i="3" a="1"/>
  <c r="E88" i="3" l="1"/>
  <c r="E205" i="3"/>
  <c r="E89" i="3" a="1"/>
  <c r="E206" i="3" a="1"/>
  <c r="E206" i="3" l="1"/>
  <c r="E89" i="3"/>
  <c r="E207" i="3" a="1"/>
  <c r="E90" i="3" a="1"/>
  <c r="E90" i="3" l="1"/>
  <c r="E207" i="3"/>
  <c r="E91" i="3" a="1"/>
  <c r="E208" i="3" a="1"/>
  <c r="E208" i="3" l="1"/>
  <c r="E91" i="3"/>
  <c r="E209" i="3" a="1"/>
  <c r="E92" i="3" a="1"/>
  <c r="E92" i="3" l="1"/>
  <c r="E209" i="3"/>
  <c r="E93" i="3" a="1"/>
  <c r="E210" i="3" a="1"/>
  <c r="E210" i="3" l="1"/>
  <c r="E93" i="3"/>
  <c r="E211" i="3" a="1"/>
  <c r="E94" i="3" a="1"/>
  <c r="E94" i="3" l="1"/>
  <c r="E211" i="3"/>
  <c r="E95" i="3" a="1"/>
  <c r="E212" i="3" a="1"/>
  <c r="E212" i="3" l="1"/>
  <c r="E95" i="3"/>
  <c r="E213" i="3" a="1"/>
  <c r="E96" i="3" a="1"/>
  <c r="E96" i="3" l="1"/>
  <c r="E213" i="3"/>
  <c r="E97" i="3" a="1"/>
  <c r="E214" i="3" a="1"/>
  <c r="E214" i="3" l="1"/>
  <c r="E97" i="3"/>
  <c r="E215" i="3" a="1"/>
  <c r="E98" i="3" a="1"/>
  <c r="E98" i="3" l="1"/>
  <c r="E215" i="3"/>
  <c r="E99" i="3" a="1"/>
  <c r="E216" i="3" a="1"/>
  <c r="E216" i="3" l="1"/>
  <c r="E99" i="3"/>
  <c r="E217" i="3" a="1"/>
  <c r="E100" i="3" a="1"/>
  <c r="E100" i="3" l="1"/>
  <c r="E217" i="3"/>
  <c r="E101" i="3" a="1"/>
  <c r="E218" i="3" a="1"/>
  <c r="E218" i="3" l="1"/>
  <c r="E101" i="3"/>
  <c r="E219" i="3" a="1"/>
  <c r="E102" i="3" a="1"/>
  <c r="E102" i="3" l="1"/>
  <c r="E219" i="3"/>
  <c r="E103" i="3" a="1"/>
  <c r="E220" i="3" a="1"/>
  <c r="E220" i="3" l="1"/>
  <c r="E103" i="3"/>
  <c r="E221" i="3" a="1"/>
  <c r="E104" i="3" a="1"/>
  <c r="E104" i="3" l="1"/>
  <c r="E221" i="3"/>
  <c r="E105" i="3" a="1"/>
  <c r="E222" i="3" a="1"/>
  <c r="E222" i="3" l="1"/>
  <c r="E105" i="3"/>
  <c r="E223" i="3" a="1"/>
  <c r="E106" i="3" a="1"/>
  <c r="E106" i="3" l="1"/>
  <c r="E223" i="3"/>
  <c r="E107" i="3" a="1"/>
  <c r="E224" i="3" a="1"/>
  <c r="E224" i="3" l="1"/>
  <c r="E107" i="3"/>
  <c r="E108" i="3" a="1"/>
  <c r="E225" i="3" a="1"/>
  <c r="E225" i="3" l="1"/>
  <c r="E108" i="3"/>
  <c r="E226" i="3" a="1"/>
  <c r="E109" i="3" a="1"/>
  <c r="E109" i="3" l="1"/>
  <c r="E226" i="3"/>
  <c r="E227" i="3" a="1"/>
  <c r="E110" i="3" a="1"/>
  <c r="E110" i="3" l="1"/>
  <c r="E227" i="3"/>
  <c r="E111" i="3" a="1"/>
  <c r="E228" i="3" a="1"/>
  <c r="E228" i="3" l="1"/>
  <c r="E111" i="3"/>
  <c r="E112" i="3" a="1"/>
  <c r="E229" i="3" a="1"/>
  <c r="E229" i="3" l="1"/>
  <c r="E112" i="3"/>
  <c r="E113" i="3" a="1"/>
  <c r="E230" i="3" a="1"/>
  <c r="E230" i="3" l="1"/>
  <c r="E113" i="3"/>
  <c r="E231" i="3" a="1"/>
  <c r="E114" i="3" a="1"/>
  <c r="E114" i="3" l="1"/>
  <c r="E231" i="3"/>
  <c r="E115" i="3" a="1"/>
  <c r="E232" i="3" a="1"/>
  <c r="E232" i="3" l="1"/>
  <c r="E115" i="3"/>
  <c r="E233" i="3" a="1"/>
  <c r="E116" i="3" a="1"/>
  <c r="E116" i="3" l="1"/>
  <c r="E233" i="3"/>
  <c r="E117" i="3" a="1"/>
  <c r="E234" i="3" a="1"/>
  <c r="E234" i="3" l="1"/>
  <c r="E117" i="3"/>
  <c r="E235" i="3" a="1"/>
  <c r="E235" i="3" l="1"/>
  <c r="E236" i="3" a="1"/>
  <c r="E236" i="3" l="1"/>
  <c r="E237" i="3" a="1"/>
  <c r="E237" i="3" l="1"/>
  <c r="E238" i="3" a="1"/>
  <c r="E238" i="3" l="1"/>
  <c r="E239" i="3" a="1"/>
  <c r="E239" i="3" l="1"/>
  <c r="E240" i="3" a="1"/>
  <c r="E240" i="3" l="1"/>
  <c r="E241" i="3" a="1"/>
  <c r="E241" i="3" l="1"/>
  <c r="E242" i="3" a="1"/>
  <c r="E242" i="3" l="1"/>
  <c r="E243" i="3" a="1"/>
  <c r="E243" i="3" l="1"/>
  <c r="E244" i="3" a="1"/>
  <c r="E244" i="3" l="1"/>
  <c r="E245" i="3" a="1"/>
  <c r="E245" i="3" l="1"/>
  <c r="E246" i="3" a="1"/>
  <c r="E246" i="3" l="1"/>
  <c r="E247" i="3" a="1"/>
  <c r="E247" i="3" l="1"/>
  <c r="E248" i="3" a="1"/>
  <c r="E248" i="3" l="1"/>
  <c r="E249" i="3" a="1"/>
  <c r="E249" i="3" l="1"/>
  <c r="E250" i="3" a="1"/>
  <c r="E250" i="3" l="1"/>
  <c r="E251" i="3" a="1"/>
  <c r="E251" i="3" l="1"/>
  <c r="E252" i="3" a="1"/>
  <c r="E252" i="3" l="1"/>
  <c r="E253" i="3" a="1"/>
  <c r="E253" i="3" l="1"/>
  <c r="E254" i="3" a="1"/>
  <c r="E254" i="3" l="1"/>
  <c r="E255" i="3" a="1"/>
  <c r="E255" i="3" l="1"/>
  <c r="E256" i="3" a="1"/>
  <c r="E256" i="3" l="1"/>
  <c r="E257" i="3" a="1"/>
  <c r="E257" i="3" l="1"/>
  <c r="E258" i="3" a="1"/>
  <c r="E258" i="3" l="1"/>
  <c r="E259" i="3" a="1"/>
  <c r="E259" i="3" l="1"/>
  <c r="E260" i="3" a="1"/>
  <c r="E260" i="3" l="1"/>
  <c r="E261" i="3" a="1"/>
  <c r="E261" i="3" l="1"/>
  <c r="E262" i="3" a="1"/>
  <c r="E262" i="3" l="1"/>
  <c r="E263" i="3" a="1"/>
  <c r="E263" i="3" l="1"/>
  <c r="E264" i="3" a="1"/>
  <c r="E264" i="3" l="1"/>
  <c r="E265" i="3" a="1"/>
  <c r="E265" i="3" l="1"/>
  <c r="E266" i="3" a="1"/>
  <c r="E266" i="3" l="1"/>
  <c r="E267" i="3" a="1"/>
  <c r="E267" i="3" l="1"/>
  <c r="E268" i="3" a="1"/>
  <c r="E268" i="3" l="1"/>
  <c r="E269" i="3" a="1"/>
  <c r="E269" i="3" l="1"/>
  <c r="E270" i="3" a="1"/>
  <c r="E270" i="3" l="1"/>
  <c r="E271" i="3" a="1"/>
  <c r="E271" i="3" l="1"/>
  <c r="E272" i="3" a="1"/>
  <c r="E272" i="3" l="1"/>
  <c r="E273" i="3" a="1"/>
  <c r="E273" i="3" l="1"/>
  <c r="E274" i="3" a="1"/>
  <c r="E274" i="3" l="1"/>
  <c r="E275" i="3" a="1"/>
  <c r="E275" i="3" l="1"/>
  <c r="E276" i="3" a="1"/>
  <c r="E276" i="3" l="1"/>
  <c r="E277" i="3" a="1"/>
  <c r="E277" i="3" l="1"/>
  <c r="E278" i="3" a="1"/>
  <c r="E278" i="3" l="1"/>
  <c r="E279" i="3" a="1"/>
  <c r="E279" i="3" l="1"/>
  <c r="E280" i="3" a="1"/>
  <c r="E280" i="3" l="1"/>
  <c r="E281" i="3" a="1"/>
  <c r="E281" i="3" l="1"/>
  <c r="E282" i="3" a="1"/>
  <c r="E282" i="3" l="1"/>
  <c r="E283" i="3" a="1"/>
  <c r="E283" i="3" l="1"/>
  <c r="E284" i="3" a="1"/>
  <c r="E284" i="3" l="1"/>
  <c r="E285" i="3" a="1"/>
  <c r="E285" i="3" l="1"/>
  <c r="E286" i="3" a="1"/>
  <c r="E286" i="3" l="1"/>
  <c r="E287" i="3" a="1"/>
  <c r="E287" i="3" l="1"/>
  <c r="E288" i="3" a="1"/>
  <c r="E288" i="3" l="1"/>
  <c r="E289" i="3" a="1"/>
  <c r="E289" i="3" l="1"/>
  <c r="E290" i="3" a="1"/>
  <c r="E290" i="3" l="1"/>
  <c r="E291" i="3" a="1"/>
  <c r="E291" i="3" l="1"/>
  <c r="E292" i="3" a="1"/>
  <c r="E292" i="3" l="1"/>
  <c r="E293" i="3" a="1"/>
  <c r="E293" i="3" l="1"/>
  <c r="E294" i="3" a="1"/>
  <c r="E294" i="3" l="1"/>
  <c r="E295" i="3" a="1"/>
  <c r="E295" i="3" l="1"/>
  <c r="E296" i="3" a="1"/>
  <c r="E296" i="3" l="1"/>
  <c r="E297" i="3" a="1"/>
  <c r="E297" i="3" l="1"/>
  <c r="E298" i="3" a="1"/>
  <c r="E298" i="3" l="1"/>
  <c r="E299" i="3" a="1"/>
  <c r="E299" i="3" l="1"/>
  <c r="E300" i="3" a="1"/>
  <c r="E300" i="3" l="1"/>
  <c r="E301" i="3" a="1"/>
  <c r="E301" i="3" l="1"/>
  <c r="E302" i="3" a="1"/>
  <c r="E302" i="3" l="1"/>
  <c r="E303" i="3" a="1"/>
  <c r="E303" i="3" l="1"/>
  <c r="E304" i="3" a="1"/>
  <c r="E304" i="3" l="1"/>
  <c r="E305" i="3" a="1"/>
  <c r="E305" i="3" l="1"/>
  <c r="E306" i="3" a="1"/>
  <c r="E306" i="3" l="1"/>
  <c r="E307" i="3" a="1"/>
  <c r="E307" i="3" l="1"/>
  <c r="E308" i="3" a="1"/>
  <c r="E308" i="3" l="1"/>
  <c r="E309" i="3" a="1"/>
  <c r="E309" i="3" l="1"/>
  <c r="E310" i="3" a="1"/>
  <c r="E310" i="3" l="1"/>
  <c r="E311" i="3" a="1"/>
  <c r="E311" i="3" l="1"/>
  <c r="E312" i="3" a="1"/>
  <c r="E312" i="3" l="1"/>
  <c r="E313" i="3" a="1"/>
  <c r="E313" i="3" l="1"/>
  <c r="E314" i="3" a="1"/>
  <c r="E314" i="3" l="1"/>
  <c r="E315" i="3" a="1"/>
  <c r="E315" i="3" l="1"/>
  <c r="E316" i="3" a="1"/>
  <c r="E316" i="3" l="1"/>
  <c r="E317" i="3" a="1"/>
  <c r="E317" i="3" l="1"/>
  <c r="E318" i="3" a="1"/>
  <c r="E318" i="3" l="1"/>
  <c r="E319" i="3" a="1"/>
  <c r="E319" i="3" l="1"/>
  <c r="E320" i="3" a="1"/>
  <c r="E320" i="3" l="1"/>
  <c r="E321" i="3" a="1"/>
  <c r="E321" i="3" l="1"/>
  <c r="E322" i="3" a="1"/>
  <c r="E322" i="3" l="1"/>
  <c r="E323" i="3" a="1"/>
  <c r="E323" i="3" l="1"/>
  <c r="E324" i="3" a="1"/>
  <c r="E324" i="3" l="1"/>
  <c r="E325" i="3" a="1"/>
  <c r="E325" i="3" l="1"/>
  <c r="E326" i="3" a="1"/>
  <c r="E326" i="3" l="1"/>
  <c r="E327" i="3" a="1"/>
  <c r="E327" i="3" l="1"/>
  <c r="E328" i="3" a="1"/>
  <c r="E328" i="3" l="1"/>
  <c r="E329" i="3" a="1"/>
  <c r="E329" i="3" l="1"/>
  <c r="E330" i="3" a="1"/>
  <c r="E330" i="3" l="1"/>
  <c r="E331" i="3" a="1"/>
  <c r="E331" i="3" l="1"/>
  <c r="E332" i="3" a="1"/>
  <c r="E332" i="3" l="1"/>
  <c r="E333" i="3" a="1"/>
  <c r="E333" i="3" l="1"/>
  <c r="E334" i="3" a="1"/>
  <c r="E334" i="3" l="1"/>
  <c r="E335" i="3" a="1"/>
  <c r="E335" i="3" l="1"/>
  <c r="E336" i="3" a="1"/>
  <c r="E336" i="3" l="1"/>
  <c r="E337" i="3" a="1"/>
  <c r="E337" i="3" l="1"/>
  <c r="E338" i="3" a="1"/>
  <c r="E338" i="3" l="1"/>
  <c r="E339" i="3" a="1"/>
  <c r="E339" i="3" l="1"/>
  <c r="E340" i="3" a="1"/>
  <c r="E340" i="3" l="1"/>
  <c r="E341" i="3" a="1"/>
  <c r="E341" i="3" l="1"/>
  <c r="E342" i="3" a="1"/>
  <c r="E342" i="3" l="1"/>
  <c r="E343" i="3" a="1"/>
  <c r="E343" i="3" l="1"/>
  <c r="E344" i="3" a="1"/>
  <c r="E344" i="3" l="1"/>
  <c r="E345" i="3" a="1"/>
  <c r="E345" i="3" l="1"/>
  <c r="E346" i="3" a="1"/>
  <c r="E346" i="3" l="1"/>
  <c r="E347" i="3" a="1"/>
  <c r="E347" i="3" l="1"/>
  <c r="E348" i="3" a="1"/>
  <c r="E348" i="3" l="1"/>
  <c r="E349" i="3" a="1"/>
  <c r="E349" i="3" l="1"/>
  <c r="E350" i="3" a="1"/>
  <c r="E350" i="3" l="1"/>
  <c r="E351" i="3" a="1"/>
  <c r="E351" i="3" l="1"/>
  <c r="E352" i="3" a="1"/>
  <c r="E352" i="3" l="1"/>
  <c r="E353" i="3" a="1"/>
  <c r="E353" i="3" l="1"/>
  <c r="E354" i="3" a="1"/>
  <c r="E354" i="3" l="1"/>
  <c r="E355" i="3" a="1"/>
  <c r="E355" i="3" l="1"/>
  <c r="E356" i="3" a="1"/>
  <c r="E356" i="3" l="1"/>
  <c r="E357" i="3" a="1"/>
  <c r="E357" i="3" l="1"/>
  <c r="E358" i="3" a="1"/>
  <c r="E358" i="3" l="1"/>
  <c r="E359" i="3" a="1"/>
  <c r="E359" i="3" l="1"/>
  <c r="E360" i="3" a="1"/>
  <c r="E360" i="3" l="1"/>
  <c r="E361" i="3" a="1"/>
  <c r="E361" i="3" l="1"/>
  <c r="E362" i="3" a="1"/>
  <c r="E362" i="3" l="1"/>
  <c r="E363" i="3" a="1"/>
  <c r="E363" i="3" l="1"/>
  <c r="E364" i="3" a="1"/>
  <c r="E364" i="3" l="1"/>
  <c r="E365" i="3" a="1"/>
  <c r="E365" i="3" l="1"/>
  <c r="E366" i="3" a="1"/>
  <c r="E366" i="3" l="1"/>
  <c r="E367" i="3" a="1"/>
  <c r="E367" i="3" l="1"/>
  <c r="E368" i="3" a="1"/>
  <c r="E368" i="3" l="1"/>
  <c r="E369" i="3" a="1"/>
  <c r="E369" i="3" l="1"/>
  <c r="E370" i="3" a="1"/>
  <c r="E370" i="3" l="1"/>
  <c r="E371" i="3" a="1"/>
  <c r="E371" i="3" l="1"/>
  <c r="E372" i="3" a="1"/>
  <c r="E372" i="3" l="1"/>
  <c r="E373" i="3" a="1"/>
  <c r="E373" i="3" l="1"/>
  <c r="E374" i="3" a="1"/>
  <c r="E374" i="3" l="1"/>
  <c r="E375" i="3" a="1"/>
  <c r="E375" i="3" l="1"/>
  <c r="E376" i="3" a="1"/>
  <c r="E376" i="3" l="1"/>
  <c r="E377" i="3" a="1"/>
  <c r="E377" i="3" l="1"/>
  <c r="E378" i="3" a="1"/>
  <c r="E378" i="3" l="1"/>
  <c r="E379" i="3" a="1"/>
  <c r="E379" i="3" l="1"/>
  <c r="E380" i="3" a="1"/>
  <c r="E380" i="3" l="1"/>
  <c r="E381" i="3" a="1"/>
  <c r="E381" i="3" l="1"/>
  <c r="E382" i="3" a="1"/>
  <c r="E382" i="3" l="1"/>
  <c r="E383" i="3" a="1"/>
  <c r="E383" i="3" l="1"/>
  <c r="E384" i="3" a="1"/>
  <c r="E384" i="3" l="1"/>
  <c r="E385" i="3" a="1"/>
  <c r="E385" i="3" l="1"/>
  <c r="E386" i="3" a="1"/>
  <c r="E386" i="3" l="1"/>
  <c r="E387" i="3" a="1"/>
  <c r="E387" i="3" l="1"/>
  <c r="E388" i="3" a="1"/>
  <c r="E388" i="3" l="1"/>
  <c r="E389" i="3" a="1"/>
  <c r="E389" i="3" l="1"/>
  <c r="E390" i="3" a="1"/>
  <c r="E390" i="3" l="1"/>
  <c r="E391" i="3" a="1"/>
  <c r="E391" i="3" l="1"/>
  <c r="E392" i="3" a="1"/>
  <c r="E392" i="3" l="1"/>
  <c r="E393" i="3" a="1"/>
  <c r="E393" i="3" l="1"/>
  <c r="E394" i="3" a="1"/>
  <c r="E394" i="3" l="1"/>
  <c r="E395" i="3" a="1"/>
  <c r="E395" i="3" l="1"/>
  <c r="E396" i="3" a="1"/>
  <c r="E396" i="3" l="1"/>
  <c r="E397" i="3" a="1"/>
  <c r="E397" i="3" l="1"/>
  <c r="E398" i="3" a="1"/>
  <c r="E398" i="3" l="1"/>
  <c r="E399" i="3" a="1"/>
  <c r="E399" i="3" l="1"/>
  <c r="E400" i="3" a="1"/>
  <c r="E400" i="3" l="1"/>
  <c r="E401" i="3" a="1"/>
  <c r="E401" i="3" l="1"/>
  <c r="E402" i="3" a="1"/>
  <c r="E402" i="3" l="1"/>
  <c r="E403" i="3" a="1"/>
  <c r="E403" i="3" l="1"/>
  <c r="E404" i="3" a="1"/>
  <c r="E404" i="3" l="1"/>
  <c r="E405" i="3" a="1"/>
  <c r="E405" i="3" l="1"/>
  <c r="E406" i="3" a="1"/>
  <c r="E406" i="3" l="1"/>
  <c r="E407" i="3" a="1"/>
  <c r="E407" i="3" l="1"/>
  <c r="E408" i="3" a="1"/>
  <c r="E408" i="3" l="1"/>
  <c r="E409" i="3" a="1"/>
  <c r="E409" i="3" l="1"/>
  <c r="E410" i="3" a="1"/>
  <c r="E410" i="3" l="1"/>
  <c r="E411" i="3" a="1"/>
  <c r="E411" i="3" l="1"/>
  <c r="E412" i="3" a="1"/>
  <c r="E412" i="3" l="1"/>
  <c r="E413" i="3" a="1"/>
  <c r="E413" i="3" l="1"/>
  <c r="E414" i="3" a="1"/>
  <c r="E414" i="3" l="1"/>
  <c r="E415" i="3" a="1"/>
  <c r="E415" i="3" l="1"/>
  <c r="E416" i="3" a="1"/>
  <c r="E416" i="3" l="1"/>
  <c r="E417" i="3" a="1"/>
  <c r="E417" i="3" l="1"/>
  <c r="E418" i="3" a="1"/>
  <c r="E418" i="3" l="1"/>
  <c r="E419" i="3" a="1"/>
  <c r="E419" i="3" l="1"/>
  <c r="E420" i="3" a="1"/>
  <c r="E420" i="3" l="1"/>
  <c r="E421" i="3" a="1"/>
  <c r="E421" i="3" l="1"/>
  <c r="E422" i="3" a="1"/>
  <c r="E422" i="3" l="1"/>
  <c r="E423" i="3" a="1"/>
  <c r="E423" i="3" l="1"/>
  <c r="E424" i="3" a="1"/>
  <c r="E424" i="3" l="1"/>
  <c r="E425" i="3" a="1"/>
  <c r="E425" i="3" l="1"/>
  <c r="E426" i="3" a="1"/>
  <c r="E426" i="3" l="1"/>
  <c r="E427" i="3" a="1"/>
  <c r="E427" i="3" l="1"/>
  <c r="E428" i="3" a="1"/>
  <c r="E428" i="3" l="1"/>
  <c r="E429" i="3" a="1"/>
  <c r="E429" i="3" l="1"/>
  <c r="E430" i="3" a="1"/>
  <c r="E430" i="3" l="1"/>
  <c r="E431" i="3" a="1"/>
  <c r="E431" i="3" l="1"/>
  <c r="E432" i="3" a="1"/>
  <c r="E432" i="3" l="1"/>
  <c r="E433" i="3" a="1"/>
  <c r="E433" i="3" l="1"/>
  <c r="E434" i="3" a="1"/>
  <c r="E434" i="3" l="1"/>
  <c r="E435" i="3" a="1"/>
  <c r="E435" i="3" l="1"/>
  <c r="E436" i="3" a="1"/>
  <c r="E436" i="3" l="1"/>
  <c r="E437" i="3" a="1"/>
  <c r="E437" i="3" l="1"/>
  <c r="E438" i="3" a="1"/>
  <c r="E438" i="3" l="1"/>
  <c r="E439" i="3" a="1"/>
  <c r="E439" i="3" l="1"/>
  <c r="E440" i="3" a="1"/>
  <c r="E440" i="3" l="1"/>
  <c r="E441" i="3" a="1"/>
  <c r="E441" i="3" l="1"/>
  <c r="E442" i="3" a="1"/>
  <c r="E442" i="3" l="1"/>
  <c r="E443" i="3" a="1"/>
  <c r="E443" i="3" l="1"/>
  <c r="E444" i="3" a="1"/>
  <c r="E444" i="3" l="1"/>
  <c r="E445" i="3" a="1"/>
  <c r="E445" i="3" l="1"/>
  <c r="E446" i="3" a="1"/>
  <c r="E446" i="3" l="1"/>
  <c r="E447" i="3" a="1"/>
  <c r="E447" i="3" l="1"/>
  <c r="E448" i="3" a="1"/>
  <c r="E448" i="3" l="1"/>
  <c r="E449" i="3" a="1"/>
  <c r="E449" i="3" l="1"/>
  <c r="E450" i="3" a="1"/>
  <c r="E450" i="3" l="1"/>
  <c r="E451" i="3" a="1"/>
  <c r="E451" i="3" l="1"/>
  <c r="E452" i="3" a="1"/>
  <c r="E452" i="3" l="1"/>
  <c r="E453" i="3" a="1"/>
  <c r="E453" i="3" l="1"/>
  <c r="E454" i="3" a="1"/>
  <c r="E454" i="3" l="1"/>
  <c r="E455" i="3" a="1"/>
  <c r="E455" i="3" l="1"/>
  <c r="E456" i="3" a="1"/>
  <c r="E456" i="3" l="1"/>
  <c r="E457" i="3" a="1"/>
  <c r="E457" i="3" l="1"/>
  <c r="E458" i="3" a="1"/>
  <c r="E458" i="3" l="1"/>
  <c r="E459" i="3" a="1"/>
  <c r="E459" i="3" l="1"/>
  <c r="E460" i="3" a="1"/>
  <c r="E460" i="3" l="1"/>
  <c r="E461" i="3" a="1"/>
  <c r="E461" i="3" l="1"/>
  <c r="E462" i="3" a="1"/>
  <c r="E462" i="3" l="1"/>
  <c r="E463" i="3" a="1"/>
  <c r="E463" i="3" l="1"/>
  <c r="E464" i="3" a="1"/>
  <c r="E464" i="3" l="1"/>
  <c r="E465" i="3" a="1"/>
  <c r="E465" i="3" l="1"/>
  <c r="E466" i="3" a="1"/>
  <c r="E466" i="3" l="1"/>
  <c r="E467" i="3" a="1"/>
  <c r="E467" i="3" l="1"/>
  <c r="E468" i="3" a="1"/>
  <c r="E468" i="3" l="1"/>
  <c r="E469" i="3" a="1"/>
  <c r="E469" i="3" l="1"/>
  <c r="E470" i="3" a="1"/>
  <c r="E470" i="3" l="1"/>
  <c r="E471" i="3" a="1"/>
  <c r="E471" i="3" l="1"/>
  <c r="E472" i="3" a="1"/>
  <c r="E472" i="3" l="1"/>
  <c r="E473" i="3" a="1"/>
  <c r="E473" i="3" l="1"/>
  <c r="E474" i="3" a="1"/>
  <c r="E474" i="3" l="1"/>
  <c r="E475" i="3" a="1"/>
  <c r="E475" i="3" l="1"/>
  <c r="E476" i="3" a="1"/>
  <c r="E476" i="3" l="1"/>
  <c r="E477" i="3" a="1"/>
  <c r="E477" i="3" l="1"/>
  <c r="E478" i="3" a="1"/>
  <c r="E478" i="3" l="1"/>
  <c r="E479" i="3" a="1"/>
  <c r="E479" i="3" l="1"/>
  <c r="E480" i="3" a="1"/>
  <c r="E480" i="3" l="1"/>
  <c r="E481" i="3" a="1"/>
  <c r="E481" i="3" l="1"/>
  <c r="E482" i="3" a="1"/>
  <c r="E482" i="3" l="1"/>
  <c r="E483" i="3" a="1"/>
  <c r="E483" i="3" l="1"/>
  <c r="E484" i="3" a="1"/>
  <c r="E484" i="3" l="1"/>
  <c r="E485" i="3" a="1"/>
  <c r="E485" i="3" l="1"/>
  <c r="E486" i="3" a="1"/>
  <c r="E486" i="3" l="1"/>
  <c r="E487" i="3" a="1"/>
  <c r="E487" i="3" l="1"/>
  <c r="E488" i="3" a="1"/>
  <c r="E488" i="3" l="1"/>
  <c r="E489" i="3" a="1"/>
  <c r="E489" i="3" l="1"/>
  <c r="E490" i="3" a="1"/>
  <c r="E490" i="3" l="1"/>
  <c r="E491" i="3" a="1"/>
  <c r="E491" i="3" l="1"/>
  <c r="E492" i="3" a="1"/>
  <c r="E492" i="3" l="1"/>
  <c r="E493" i="3" a="1"/>
  <c r="E493" i="3" l="1"/>
  <c r="E494" i="3" a="1"/>
  <c r="E494" i="3" l="1"/>
  <c r="E495" i="3" a="1"/>
  <c r="E495" i="3" l="1"/>
  <c r="E496" i="3" a="1"/>
  <c r="E496" i="3" l="1"/>
  <c r="E497" i="3" a="1"/>
  <c r="E497" i="3" l="1"/>
  <c r="E498" i="3" a="1"/>
  <c r="E498" i="3" l="1"/>
  <c r="E499" i="3" a="1"/>
  <c r="E499" i="3" l="1"/>
  <c r="E500" i="3" a="1"/>
  <c r="E500" i="3" l="1"/>
  <c r="E501" i="3" a="1"/>
  <c r="E501" i="3" l="1"/>
  <c r="E502" i="3" a="1"/>
  <c r="E502" i="3" l="1"/>
  <c r="E503" i="3" a="1"/>
  <c r="E503" i="3" l="1"/>
  <c r="E504" i="3" a="1"/>
  <c r="E504" i="3" l="1"/>
  <c r="E505" i="3" a="1"/>
  <c r="E505" i="3" l="1"/>
  <c r="E506" i="3" a="1"/>
  <c r="E506" i="3" l="1"/>
  <c r="E507" i="3" a="1"/>
  <c r="E507" i="3" l="1"/>
  <c r="E508" i="3" a="1"/>
  <c r="E508" i="3" l="1"/>
  <c r="E509" i="3" a="1"/>
  <c r="E509" i="3" l="1"/>
  <c r="E510" i="3" a="1"/>
  <c r="E510" i="3" l="1"/>
  <c r="E511" i="3" a="1"/>
  <c r="E511" i="3" l="1"/>
  <c r="E512" i="3" a="1"/>
  <c r="E512" i="3" l="1"/>
  <c r="E513" i="3" a="1"/>
  <c r="E513" i="3" l="1"/>
  <c r="E514" i="3" a="1"/>
  <c r="E514" i="3" l="1"/>
  <c r="E515" i="3" a="1"/>
  <c r="E515" i="3" l="1"/>
  <c r="E516" i="3" a="1"/>
  <c r="E516" i="3" l="1"/>
  <c r="E517" i="3" a="1"/>
  <c r="E517" i="3" l="1"/>
  <c r="E518" i="3" a="1"/>
  <c r="E518" i="3" l="1"/>
  <c r="E519" i="3" a="1"/>
  <c r="E519" i="3" l="1"/>
  <c r="E520" i="3" a="1"/>
  <c r="E520" i="3" l="1"/>
  <c r="E521" i="3" a="1"/>
  <c r="E521" i="3" l="1"/>
  <c r="E522" i="3" a="1"/>
  <c r="E522" i="3" l="1"/>
  <c r="E523" i="3" a="1"/>
  <c r="E523" i="3" l="1"/>
  <c r="E524" i="3" a="1"/>
  <c r="E524" i="3" l="1"/>
  <c r="E525" i="3" a="1"/>
  <c r="E525" i="3" l="1"/>
  <c r="E526" i="3" a="1"/>
  <c r="E526" i="3" l="1"/>
  <c r="E527" i="3" a="1"/>
  <c r="E527" i="3" l="1"/>
  <c r="E528" i="3" a="1"/>
  <c r="E528" i="3" l="1"/>
  <c r="E529" i="3" a="1"/>
  <c r="E529" i="3" l="1"/>
  <c r="E530" i="3" a="1"/>
  <c r="E530" i="3" l="1"/>
  <c r="E531" i="3" a="1"/>
  <c r="E531" i="3" l="1"/>
  <c r="E532" i="3" a="1"/>
  <c r="E532" i="3" l="1"/>
  <c r="E533" i="3" a="1"/>
  <c r="E533" i="3" l="1"/>
  <c r="E534" i="3" a="1"/>
  <c r="E534" i="3" l="1"/>
  <c r="E535" i="3" a="1"/>
  <c r="E535" i="3" l="1"/>
  <c r="E536" i="3" a="1"/>
  <c r="E536" i="3" l="1"/>
  <c r="E537" i="3" a="1"/>
  <c r="E537" i="3" l="1"/>
  <c r="E538" i="3" a="1"/>
  <c r="E538" i="3" l="1"/>
  <c r="E539" i="3" a="1"/>
  <c r="E539" i="3" l="1"/>
  <c r="E540" i="3" a="1"/>
  <c r="E540" i="3" l="1"/>
  <c r="E541" i="3" a="1"/>
  <c r="E541" i="3" l="1"/>
  <c r="E542" i="3" a="1"/>
  <c r="E542" i="3" l="1"/>
  <c r="E543" i="3" a="1"/>
  <c r="E543" i="3" l="1"/>
  <c r="E544" i="3" a="1"/>
  <c r="E544" i="3" l="1"/>
  <c r="E545" i="3" a="1"/>
  <c r="E545" i="3" l="1"/>
  <c r="E546" i="3" a="1"/>
  <c r="E546" i="3" l="1"/>
  <c r="E547" i="3" a="1"/>
  <c r="E547" i="3" l="1"/>
  <c r="E548" i="3" a="1"/>
  <c r="E548" i="3" l="1"/>
  <c r="E549" i="3" a="1"/>
  <c r="E549" i="3" l="1"/>
  <c r="E550" i="3" a="1"/>
  <c r="E550" i="3" l="1"/>
  <c r="E551" i="3" a="1"/>
  <c r="E551" i="3" l="1"/>
  <c r="E552" i="3" a="1"/>
  <c r="E552" i="3" l="1"/>
  <c r="E553" i="3" a="1"/>
  <c r="E553" i="3" l="1"/>
  <c r="E554" i="3" a="1"/>
  <c r="E554" i="3" l="1"/>
  <c r="E555" i="3" a="1"/>
  <c r="E555" i="3" l="1"/>
  <c r="E556" i="3" a="1"/>
  <c r="E556" i="3" l="1"/>
  <c r="E557" i="3" a="1"/>
  <c r="E557" i="3" l="1"/>
  <c r="E558" i="3" a="1"/>
  <c r="E558" i="3" l="1"/>
  <c r="E559" i="3" a="1"/>
  <c r="E559" i="3" l="1"/>
  <c r="E560" i="3" a="1"/>
  <c r="E560" i="3" l="1"/>
  <c r="E561" i="3" a="1"/>
  <c r="E561" i="3" l="1"/>
  <c r="E562" i="3" a="1"/>
  <c r="E562" i="3" l="1"/>
  <c r="E563" i="3" a="1"/>
  <c r="E563" i="3" l="1"/>
  <c r="E564" i="3" a="1"/>
  <c r="E564" i="3" l="1"/>
  <c r="E565" i="3" a="1"/>
  <c r="E565" i="3" l="1"/>
  <c r="E566" i="3" a="1"/>
  <c r="E566" i="3" l="1"/>
  <c r="E567" i="3" a="1"/>
  <c r="E567" i="3" l="1"/>
  <c r="E568" i="3" a="1"/>
  <c r="E568" i="3" l="1"/>
  <c r="E569" i="3" a="1"/>
  <c r="E569" i="3" l="1"/>
  <c r="E570" i="3" a="1"/>
  <c r="E570" i="3" l="1"/>
  <c r="E571" i="3" a="1"/>
  <c r="E571" i="3" l="1"/>
  <c r="E572" i="3" a="1"/>
  <c r="E572" i="3" l="1"/>
  <c r="E573" i="3" a="1"/>
  <c r="E573" i="3" l="1"/>
  <c r="E574" i="3" a="1"/>
  <c r="E574" i="3" l="1"/>
  <c r="E575" i="3" a="1"/>
  <c r="E575" i="3" l="1"/>
  <c r="E576" i="3" a="1"/>
  <c r="E576" i="3" l="1"/>
  <c r="E577" i="3" a="1"/>
  <c r="E577" i="3" l="1"/>
  <c r="E578" i="3" a="1"/>
  <c r="E578" i="3" l="1"/>
  <c r="E579" i="3" a="1"/>
  <c r="E579" i="3" l="1"/>
  <c r="E580" i="3" a="1"/>
  <c r="E580" i="3" l="1"/>
  <c r="E581" i="3" a="1"/>
  <c r="E581" i="3" l="1"/>
  <c r="E582" i="3" a="1"/>
  <c r="E582" i="3" l="1"/>
  <c r="E583" i="3" a="1"/>
  <c r="E583" i="3" l="1"/>
  <c r="E584" i="3" a="1"/>
  <c r="E584" i="3" l="1"/>
  <c r="E585" i="3" a="1"/>
  <c r="E585" i="3" l="1"/>
  <c r="E586" i="3" a="1"/>
  <c r="E586" i="3" l="1"/>
  <c r="E587" i="3" a="1"/>
  <c r="E587" i="3" l="1"/>
  <c r="E588" i="3" a="1"/>
  <c r="E588" i="3" l="1"/>
  <c r="E589" i="3" a="1"/>
  <c r="E589" i="3" l="1"/>
  <c r="E590" i="3" a="1"/>
  <c r="E590" i="3" l="1"/>
  <c r="E591" i="3" a="1"/>
  <c r="E591" i="3" l="1"/>
  <c r="E592" i="3" a="1"/>
  <c r="E592" i="3" l="1"/>
  <c r="E593" i="3" a="1"/>
  <c r="E593" i="3" l="1"/>
  <c r="E594" i="3" a="1"/>
  <c r="E594" i="3" l="1"/>
  <c r="E595" i="3" a="1"/>
  <c r="E595" i="3" l="1"/>
  <c r="E596" i="3" a="1"/>
  <c r="E596" i="3" l="1"/>
  <c r="E597" i="3" a="1"/>
  <c r="E597" i="3" l="1"/>
  <c r="E598" i="3" a="1"/>
  <c r="E598" i="3" l="1"/>
  <c r="E599" i="3" a="1"/>
  <c r="E599" i="3" l="1"/>
  <c r="E600" i="3" a="1"/>
  <c r="E600" i="3" l="1"/>
  <c r="E601" i="3" a="1"/>
  <c r="E601" i="3" l="1"/>
  <c r="E602" i="3" a="1"/>
  <c r="E602" i="3" l="1"/>
  <c r="E603" i="3" a="1"/>
  <c r="E603" i="3" l="1"/>
  <c r="E604" i="3" a="1"/>
  <c r="E604" i="3" l="1"/>
  <c r="E605" i="3" a="1"/>
  <c r="E605" i="3" l="1"/>
  <c r="E606" i="3" a="1"/>
  <c r="E606" i="3" l="1"/>
  <c r="E607" i="3" a="1"/>
  <c r="E607" i="3" l="1"/>
  <c r="E608" i="3" a="1"/>
  <c r="E608" i="3" l="1"/>
  <c r="E609" i="3" a="1"/>
  <c r="E609" i="3" l="1"/>
  <c r="E610" i="3" a="1"/>
  <c r="E610" i="3" l="1"/>
  <c r="E611" i="3" a="1"/>
  <c r="E611" i="3" l="1"/>
  <c r="E612" i="3" a="1"/>
  <c r="E612" i="3" l="1"/>
  <c r="E613" i="3" a="1"/>
  <c r="E613" i="3" l="1"/>
  <c r="E614" i="3" a="1"/>
  <c r="E614" i="3" l="1"/>
  <c r="E615" i="3" a="1"/>
  <c r="E615" i="3" l="1"/>
  <c r="E616" i="3" a="1"/>
  <c r="E616" i="3" l="1"/>
  <c r="E617" i="3" a="1"/>
  <c r="E617" i="3" l="1"/>
  <c r="E618" i="3" a="1"/>
  <c r="E618" i="3" l="1"/>
  <c r="E619" i="3" a="1"/>
  <c r="E619" i="3" l="1"/>
  <c r="E620" i="3" a="1"/>
  <c r="E620" i="3" l="1"/>
  <c r="E621" i="3" a="1"/>
  <c r="E621" i="3" l="1"/>
  <c r="E622" i="3" a="1"/>
  <c r="E622" i="3" l="1"/>
  <c r="E623" i="3" a="1"/>
  <c r="E623" i="3" l="1"/>
  <c r="E624" i="3" a="1"/>
  <c r="E624" i="3" l="1"/>
  <c r="E625" i="3" a="1"/>
  <c r="E625" i="3" l="1"/>
  <c r="E626" i="3" a="1"/>
  <c r="E626" i="3" l="1"/>
  <c r="E627" i="3" a="1"/>
  <c r="E627" i="3" l="1"/>
  <c r="E628" i="3" a="1"/>
  <c r="E628" i="3" l="1"/>
  <c r="E629" i="3" a="1"/>
  <c r="E629" i="3" l="1"/>
  <c r="E630" i="3" a="1"/>
  <c r="E630" i="3" l="1"/>
  <c r="E631" i="3" a="1"/>
  <c r="E631" i="3" l="1"/>
  <c r="E632" i="3" a="1"/>
  <c r="E632" i="3" l="1"/>
  <c r="E633" i="3" a="1"/>
  <c r="E633" i="3" l="1"/>
  <c r="E634" i="3" a="1"/>
  <c r="E634" i="3" l="1"/>
  <c r="E635" i="3" a="1"/>
  <c r="E635" i="3" l="1"/>
  <c r="E636" i="3" a="1"/>
  <c r="E636" i="3" l="1"/>
  <c r="E637" i="3" a="1"/>
  <c r="E637" i="3" l="1"/>
  <c r="E638" i="3" a="1"/>
  <c r="E638" i="3" l="1"/>
  <c r="E639" i="3" a="1"/>
  <c r="E639" i="3" l="1"/>
  <c r="E640" i="3" a="1"/>
  <c r="E640" i="3" l="1"/>
  <c r="E641" i="3" a="1"/>
  <c r="E641" i="3" l="1"/>
  <c r="E642" i="3" a="1"/>
  <c r="E642" i="3" l="1"/>
  <c r="E643" i="3" a="1"/>
  <c r="E643" i="3" l="1"/>
  <c r="E644" i="3" a="1"/>
  <c r="E644" i="3" l="1"/>
  <c r="E645" i="3" a="1"/>
  <c r="E645" i="3" l="1"/>
  <c r="E646" i="3" a="1"/>
  <c r="E646" i="3" l="1"/>
  <c r="E647" i="3" a="1"/>
  <c r="E647" i="3" l="1"/>
  <c r="E648" i="3" a="1"/>
  <c r="E648" i="3" l="1"/>
  <c r="E649" i="3" a="1"/>
  <c r="E649" i="3" l="1"/>
  <c r="E650" i="3" a="1"/>
  <c r="E650" i="3" l="1"/>
  <c r="E651" i="3" a="1"/>
  <c r="E651" i="3" l="1"/>
  <c r="E652" i="3" a="1"/>
  <c r="E652" i="3" l="1"/>
  <c r="E653" i="3" a="1"/>
  <c r="E653" i="3" l="1"/>
  <c r="E654" i="3" a="1"/>
  <c r="E654" i="3" l="1"/>
  <c r="E655" i="3" a="1"/>
  <c r="E655" i="3" l="1"/>
  <c r="E656" i="3" a="1"/>
  <c r="E656" i="3" l="1"/>
  <c r="E657" i="3" a="1"/>
  <c r="E657" i="3" l="1"/>
  <c r="E658" i="3" a="1"/>
  <c r="E658" i="3" l="1"/>
  <c r="E659" i="3" a="1"/>
  <c r="E659" i="3" l="1"/>
  <c r="E660" i="3" a="1"/>
  <c r="E660" i="3" l="1"/>
  <c r="E661" i="3" a="1"/>
  <c r="E661" i="3" l="1"/>
  <c r="E662" i="3" a="1"/>
  <c r="E662" i="3" l="1"/>
  <c r="E663" i="3" a="1"/>
  <c r="E663" i="3" l="1"/>
  <c r="E664" i="3" a="1"/>
  <c r="E664" i="3" l="1"/>
  <c r="E665" i="3" a="1"/>
  <c r="E665" i="3" l="1"/>
  <c r="E666" i="3" a="1"/>
  <c r="E666" i="3" l="1"/>
  <c r="E667" i="3" a="1"/>
  <c r="E667" i="3" l="1"/>
  <c r="E668" i="3" a="1"/>
  <c r="E668" i="3" l="1"/>
  <c r="E669" i="3" a="1"/>
  <c r="E669" i="3" l="1"/>
  <c r="E670" i="3" a="1"/>
  <c r="E670" i="3" l="1"/>
  <c r="E671" i="3" a="1"/>
  <c r="E671" i="3" l="1"/>
  <c r="E672" i="3" a="1"/>
  <c r="E672" i="3" l="1"/>
  <c r="E673" i="3" a="1"/>
  <c r="E673" i="3" l="1"/>
  <c r="E674" i="3" a="1"/>
  <c r="E674" i="3" l="1"/>
  <c r="E675" i="3" a="1"/>
  <c r="E675" i="3" l="1"/>
  <c r="E676" i="3" a="1"/>
  <c r="E676" i="3" l="1"/>
  <c r="E677" i="3" a="1"/>
  <c r="E677" i="3" l="1"/>
  <c r="E678" i="3" a="1"/>
  <c r="E678" i="3" l="1"/>
  <c r="E679" i="3" a="1"/>
  <c r="E679" i="3" l="1"/>
  <c r="E680" i="3" a="1"/>
  <c r="E680" i="3" l="1"/>
  <c r="E681" i="3" a="1"/>
  <c r="E681" i="3" l="1"/>
  <c r="E682" i="3" a="1"/>
  <c r="E682" i="3" l="1"/>
  <c r="E683" i="3" a="1"/>
  <c r="E683" i="3" l="1"/>
  <c r="E684" i="3" a="1"/>
  <c r="E684" i="3" l="1"/>
  <c r="E685" i="3" a="1"/>
  <c r="E685" i="3" l="1"/>
  <c r="E686" i="3" a="1"/>
  <c r="E686" i="3" l="1"/>
  <c r="E687" i="3" a="1"/>
  <c r="E687" i="3" l="1"/>
  <c r="E688" i="3" a="1"/>
  <c r="E688" i="3" l="1"/>
  <c r="E689" i="3" a="1"/>
  <c r="E689" i="3" l="1"/>
  <c r="E690" i="3" a="1"/>
  <c r="E690" i="3" l="1"/>
  <c r="E691" i="3" a="1"/>
  <c r="E691" i="3" l="1"/>
  <c r="E692" i="3" a="1"/>
  <c r="E692" i="3" l="1"/>
  <c r="E693" i="3" a="1"/>
  <c r="E693" i="3" l="1"/>
  <c r="E694" i="3" a="1"/>
  <c r="E694" i="3" l="1"/>
  <c r="E695" i="3" a="1"/>
  <c r="E695" i="3" l="1"/>
  <c r="E696" i="3" a="1"/>
  <c r="E696" i="3" l="1"/>
  <c r="E697" i="3" a="1"/>
  <c r="E697" i="3" l="1"/>
  <c r="E698" i="3" a="1"/>
  <c r="E698" i="3" l="1"/>
  <c r="E699" i="3" a="1"/>
  <c r="E699" i="3" l="1"/>
  <c r="E700" i="3" a="1"/>
  <c r="E700" i="3" l="1"/>
  <c r="E701" i="3" a="1"/>
  <c r="E701" i="3" l="1"/>
  <c r="E702" i="3" a="1"/>
  <c r="E702" i="3" l="1"/>
  <c r="E703" i="3" a="1"/>
  <c r="E703" i="3" l="1"/>
  <c r="E704" i="3" a="1"/>
  <c r="E704" i="3" l="1"/>
  <c r="E705" i="3" a="1"/>
  <c r="E705" i="3" l="1"/>
  <c r="E706" i="3" a="1"/>
  <c r="E706" i="3" l="1"/>
  <c r="E707" i="3" a="1"/>
  <c r="E707" i="3" l="1"/>
  <c r="E708" i="3" a="1"/>
  <c r="E708" i="3" l="1"/>
  <c r="E709" i="3" a="1"/>
  <c r="E709" i="3" l="1"/>
  <c r="E710" i="3" a="1"/>
  <c r="E710" i="3" l="1"/>
  <c r="E711" i="3" a="1"/>
  <c r="E711" i="3" l="1"/>
  <c r="E712" i="3" a="1"/>
  <c r="E712" i="3" l="1"/>
  <c r="E713" i="3" a="1"/>
  <c r="E713" i="3" l="1"/>
  <c r="E714" i="3" a="1"/>
  <c r="E714" i="3" l="1"/>
  <c r="E715" i="3" a="1"/>
  <c r="E715" i="3" l="1"/>
  <c r="E716" i="3" a="1"/>
  <c r="E716" i="3" l="1"/>
  <c r="E717" i="3" a="1"/>
  <c r="E717" i="3" l="1"/>
  <c r="E718" i="3" a="1"/>
  <c r="E718" i="3" l="1"/>
  <c r="E719" i="3" a="1"/>
  <c r="E719" i="3" l="1"/>
  <c r="E720" i="3" a="1"/>
  <c r="E720" i="3" l="1"/>
  <c r="E721" i="3" a="1"/>
  <c r="E721" i="3" l="1"/>
  <c r="E722" i="3" a="1"/>
  <c r="E722" i="3" l="1"/>
  <c r="E723" i="3" a="1"/>
  <c r="E723" i="3" l="1"/>
  <c r="E724" i="3" a="1"/>
  <c r="E724" i="3" l="1"/>
  <c r="E725" i="3" a="1"/>
  <c r="E725" i="3" l="1"/>
  <c r="E726" i="3" a="1"/>
  <c r="E726" i="3" l="1"/>
  <c r="E727" i="3" a="1"/>
  <c r="E727" i="3" l="1"/>
  <c r="E728" i="3" a="1"/>
  <c r="E728" i="3" l="1"/>
  <c r="E729" i="3" a="1"/>
  <c r="E729" i="3" l="1"/>
  <c r="E730" i="3" a="1"/>
  <c r="E730" i="3" l="1"/>
  <c r="E731" i="3" a="1"/>
  <c r="E731" i="3" l="1"/>
  <c r="E732" i="3" a="1"/>
  <c r="E732" i="3" l="1"/>
  <c r="E733" i="3" a="1"/>
  <c r="E733" i="3" l="1"/>
  <c r="E734" i="3" a="1"/>
  <c r="E734" i="3" l="1"/>
  <c r="E735" i="3" a="1"/>
  <c r="E735" i="3" l="1"/>
  <c r="E736" i="3" a="1"/>
  <c r="E736" i="3" l="1"/>
  <c r="E737" i="3" a="1"/>
  <c r="E737" i="3" l="1"/>
  <c r="E738" i="3" a="1"/>
  <c r="E738" i="3" l="1"/>
  <c r="E739" i="3" a="1"/>
  <c r="E739" i="3" l="1"/>
  <c r="E740" i="3" a="1"/>
  <c r="E740" i="3" l="1"/>
  <c r="E741" i="3" a="1"/>
  <c r="E741" i="3" l="1"/>
  <c r="E742" i="3" a="1"/>
  <c r="E742" i="3" l="1"/>
  <c r="E743" i="3" a="1"/>
  <c r="E743" i="3" l="1"/>
  <c r="E744" i="3" a="1"/>
  <c r="E744" i="3" l="1"/>
  <c r="E745" i="3" a="1"/>
  <c r="E745" i="3" l="1"/>
  <c r="E746" i="3" a="1"/>
  <c r="E746" i="3" l="1"/>
  <c r="E747" i="3" a="1"/>
  <c r="E747" i="3" l="1"/>
  <c r="E748" i="3" a="1"/>
  <c r="E748" i="3" l="1"/>
  <c r="E749" i="3" a="1"/>
  <c r="E749" i="3" l="1"/>
  <c r="E750" i="3" a="1"/>
  <c r="E750" i="3" l="1"/>
  <c r="E751" i="3" a="1"/>
  <c r="E751" i="3" l="1"/>
  <c r="E752" i="3" a="1"/>
  <c r="E752" i="3" l="1"/>
  <c r="E753" i="3" a="1"/>
  <c r="E753" i="3" l="1"/>
  <c r="E754" i="3" a="1"/>
  <c r="E754" i="3" l="1"/>
  <c r="E755" i="3" a="1"/>
  <c r="E755" i="3" l="1"/>
  <c r="E756" i="3" a="1"/>
  <c r="E756" i="3" l="1"/>
  <c r="E757" i="3" a="1"/>
  <c r="E757" i="3" l="1"/>
  <c r="E758" i="3" a="1"/>
  <c r="E758" i="3" l="1"/>
  <c r="E759" i="3" a="1"/>
  <c r="E759" i="3" l="1"/>
  <c r="E760" i="3" a="1"/>
  <c r="E760" i="3" l="1"/>
  <c r="E761" i="3" a="1"/>
  <c r="E761" i="3" l="1"/>
  <c r="E762" i="3" a="1"/>
  <c r="E762" i="3" l="1"/>
  <c r="E763" i="3" a="1"/>
  <c r="E763" i="3" l="1"/>
  <c r="E764" i="3" a="1"/>
  <c r="E764" i="3" l="1"/>
  <c r="E765" i="3" a="1"/>
  <c r="E765" i="3" l="1"/>
  <c r="E766" i="3" a="1"/>
  <c r="E766" i="3" l="1"/>
  <c r="E767" i="3" a="1"/>
  <c r="E767" i="3" l="1"/>
  <c r="E768" i="3" a="1"/>
  <c r="E768" i="3" l="1"/>
  <c r="E769" i="3" a="1"/>
  <c r="E769" i="3" l="1"/>
  <c r="E770" i="3" a="1"/>
  <c r="E770" i="3" l="1"/>
  <c r="E771" i="3" a="1"/>
  <c r="E771" i="3" l="1"/>
  <c r="E772" i="3" a="1"/>
  <c r="E772" i="3" l="1"/>
  <c r="E773" i="3" a="1"/>
  <c r="E773" i="3" l="1"/>
  <c r="E774" i="3" a="1"/>
  <c r="E774" i="3" l="1"/>
  <c r="E775" i="3" a="1"/>
  <c r="E775" i="3" l="1"/>
  <c r="E776" i="3" a="1"/>
  <c r="E776" i="3" l="1"/>
  <c r="E777" i="3" a="1"/>
  <c r="E777" i="3" l="1"/>
  <c r="E778" i="3" a="1"/>
  <c r="E778" i="3" l="1"/>
  <c r="E779" i="3" a="1"/>
  <c r="E779" i="3" l="1"/>
  <c r="E780" i="3" a="1"/>
  <c r="E780" i="3" l="1"/>
  <c r="E781" i="3" a="1"/>
  <c r="E781" i="3" l="1"/>
  <c r="E782" i="3" a="1"/>
  <c r="E782" i="3" l="1"/>
  <c r="E783" i="3" a="1"/>
  <c r="E783" i="3" l="1"/>
  <c r="E784" i="3" a="1"/>
  <c r="E784" i="3" l="1"/>
  <c r="E785" i="3" a="1"/>
  <c r="E785" i="3" l="1"/>
  <c r="E786" i="3" a="1"/>
  <c r="E786" i="3" l="1"/>
  <c r="E787" i="3" a="1"/>
  <c r="E787" i="3" l="1"/>
  <c r="E788" i="3" a="1"/>
  <c r="E788" i="3" l="1"/>
  <c r="E789" i="3" a="1"/>
  <c r="E789" i="3" l="1"/>
  <c r="E790" i="3" a="1"/>
  <c r="E790" i="3" l="1"/>
  <c r="E791" i="3" a="1"/>
  <c r="E791" i="3" l="1"/>
  <c r="E792" i="3" a="1"/>
  <c r="E792" i="3" l="1"/>
  <c r="E793" i="3" a="1"/>
  <c r="E793" i="3" l="1"/>
  <c r="E794" i="3" a="1"/>
  <c r="E794" i="3" l="1"/>
  <c r="E795" i="3" a="1"/>
  <c r="E795" i="3" l="1"/>
  <c r="E796" i="3" a="1"/>
  <c r="E796" i="3" l="1"/>
  <c r="E797" i="3" a="1"/>
  <c r="E797" i="3" l="1"/>
  <c r="E798" i="3" a="1"/>
  <c r="E798" i="3" l="1"/>
  <c r="E799" i="3" a="1"/>
  <c r="E799" i="3" l="1"/>
  <c r="E800" i="3" a="1"/>
  <c r="E800" i="3" l="1"/>
  <c r="E801" i="3" a="1"/>
  <c r="E801" i="3" l="1"/>
  <c r="E802" i="3" a="1"/>
  <c r="E802" i="3" l="1"/>
  <c r="E803" i="3" a="1"/>
  <c r="E803" i="3" l="1"/>
  <c r="E804" i="3" a="1"/>
  <c r="E804" i="3" l="1"/>
  <c r="E805" i="3" a="1"/>
  <c r="E805" i="3" l="1"/>
  <c r="E806" i="3" a="1"/>
  <c r="E806" i="3" l="1"/>
  <c r="E807" i="3" a="1"/>
  <c r="E807" i="3" l="1"/>
  <c r="E808" i="3" a="1"/>
  <c r="E808" i="3" l="1"/>
  <c r="E809" i="3" a="1"/>
  <c r="E809" i="3" l="1"/>
  <c r="E810" i="3" a="1"/>
  <c r="E810" i="3" l="1"/>
  <c r="E811" i="3" a="1"/>
  <c r="E811" i="3" l="1"/>
  <c r="E812" i="3" a="1"/>
  <c r="E812" i="3" l="1"/>
  <c r="E813" i="3" a="1"/>
  <c r="E813" i="3" l="1"/>
  <c r="E814" i="3" a="1"/>
  <c r="E814" i="3" l="1"/>
  <c r="E815" i="3" a="1"/>
  <c r="E815" i="3" l="1"/>
  <c r="E816" i="3" a="1"/>
  <c r="E816" i="3" l="1"/>
  <c r="E817" i="3" a="1"/>
  <c r="E817" i="3" l="1"/>
  <c r="E818" i="3" a="1"/>
  <c r="E818" i="3" l="1"/>
  <c r="E819" i="3" a="1"/>
  <c r="E819" i="3" l="1"/>
  <c r="E820" i="3" a="1"/>
  <c r="E820" i="3" l="1"/>
  <c r="E821" i="3" a="1"/>
  <c r="E821" i="3" l="1"/>
  <c r="E822" i="3" a="1"/>
  <c r="E822" i="3" l="1"/>
  <c r="E823" i="3" a="1"/>
  <c r="E823" i="3" l="1"/>
  <c r="E824" i="3" a="1"/>
  <c r="E824" i="3" l="1"/>
  <c r="E825" i="3" a="1"/>
  <c r="E825" i="3" l="1"/>
  <c r="E826" i="3" a="1"/>
  <c r="E826" i="3" l="1"/>
  <c r="E827" i="3" a="1"/>
  <c r="E827" i="3" l="1"/>
  <c r="E828" i="3" a="1"/>
  <c r="E828" i="3" l="1"/>
  <c r="E829" i="3" a="1"/>
  <c r="E829" i="3" l="1"/>
  <c r="E830" i="3" a="1"/>
  <c r="E830" i="3" l="1"/>
  <c r="E831" i="3" a="1"/>
  <c r="E831" i="3" l="1"/>
  <c r="E832" i="3" a="1"/>
  <c r="E832" i="3" l="1"/>
  <c r="E833" i="3" a="1"/>
  <c r="E833" i="3" l="1"/>
  <c r="E834" i="3" a="1"/>
  <c r="E834" i="3" l="1"/>
  <c r="E835" i="3" a="1"/>
  <c r="E835" i="3" l="1"/>
  <c r="E836" i="3" a="1"/>
  <c r="E836" i="3" l="1"/>
  <c r="E837" i="3" a="1"/>
  <c r="E837" i="3" l="1"/>
  <c r="E838" i="3" a="1"/>
  <c r="E838" i="3" l="1"/>
  <c r="E839" i="3" a="1"/>
  <c r="E839" i="3" l="1"/>
  <c r="E840" i="3" a="1"/>
  <c r="E840" i="3" l="1"/>
  <c r="E841" i="3" a="1"/>
  <c r="E841" i="3" l="1"/>
  <c r="E842" i="3" a="1"/>
  <c r="E842" i="3" l="1"/>
  <c r="E843" i="3" a="1"/>
  <c r="E843" i="3" l="1"/>
  <c r="E844" i="3" a="1"/>
  <c r="E844" i="3" l="1"/>
  <c r="E845" i="3" a="1"/>
  <c r="E845" i="3" l="1"/>
  <c r="E846" i="3" a="1"/>
  <c r="E846" i="3" l="1"/>
  <c r="E847" i="3" a="1"/>
  <c r="E847" i="3" l="1"/>
  <c r="E848" i="3" a="1"/>
  <c r="E848" i="3" l="1"/>
  <c r="E849" i="3" a="1"/>
  <c r="E849" i="3" l="1"/>
  <c r="E850" i="3" a="1"/>
  <c r="E850" i="3" l="1"/>
  <c r="E851" i="3" a="1"/>
  <c r="E851" i="3" l="1"/>
  <c r="E852" i="3" a="1"/>
  <c r="E852" i="3" l="1"/>
  <c r="E853" i="3" a="1"/>
  <c r="E853" i="3" l="1"/>
  <c r="E854" i="3" a="1"/>
  <c r="E854" i="3" l="1"/>
  <c r="E855" i="3" a="1"/>
  <c r="E855" i="3" l="1"/>
  <c r="E856" i="3" a="1"/>
  <c r="E856" i="3" l="1"/>
  <c r="E857" i="3" a="1"/>
  <c r="E857" i="3" l="1"/>
  <c r="E858" i="3" a="1"/>
  <c r="E858" i="3" l="1"/>
  <c r="E859" i="3" a="1"/>
  <c r="E859" i="3" l="1"/>
  <c r="E860" i="3" a="1"/>
  <c r="E860" i="3" l="1"/>
  <c r="E861" i="3" a="1"/>
  <c r="E861" i="3" l="1"/>
  <c r="E862" i="3" a="1"/>
  <c r="E862" i="3" l="1"/>
  <c r="E863" i="3" a="1"/>
  <c r="E863" i="3" l="1"/>
  <c r="E864" i="3" a="1"/>
  <c r="E864" i="3" l="1"/>
  <c r="E865" i="3" a="1"/>
  <c r="E865" i="3" l="1"/>
  <c r="E866" i="3" a="1"/>
  <c r="E866" i="3" l="1"/>
  <c r="E867" i="3" a="1"/>
  <c r="E867" i="3" l="1"/>
  <c r="E868" i="3" a="1"/>
  <c r="E868" i="3" l="1"/>
  <c r="E869" i="3" a="1"/>
  <c r="E869" i="3" l="1"/>
  <c r="E870" i="3" a="1"/>
  <c r="E870" i="3" l="1"/>
  <c r="E871" i="3" a="1"/>
  <c r="E871" i="3" l="1"/>
  <c r="E872" i="3" a="1"/>
  <c r="E872" i="3" l="1"/>
  <c r="E873" i="3" a="1"/>
  <c r="E873" i="3" l="1"/>
  <c r="E874" i="3" a="1"/>
  <c r="E874" i="3" l="1"/>
  <c r="E875" i="3" a="1"/>
  <c r="E875" i="3" l="1"/>
  <c r="E876" i="3" a="1"/>
  <c r="E876" i="3" l="1"/>
  <c r="E877" i="3" a="1"/>
  <c r="E877" i="3" l="1"/>
  <c r="E878" i="3" a="1"/>
  <c r="E878" i="3" l="1"/>
  <c r="E879" i="3" a="1"/>
  <c r="E879" i="3" l="1"/>
  <c r="E880" i="3" a="1"/>
  <c r="E880" i="3" l="1"/>
  <c r="E881" i="3" a="1"/>
  <c r="E881" i="3" l="1"/>
  <c r="E882" i="3" a="1"/>
  <c r="E882" i="3" l="1"/>
  <c r="E883" i="3" a="1"/>
  <c r="E883" i="3" l="1"/>
  <c r="E884" i="3" a="1"/>
  <c r="E884" i="3" l="1"/>
  <c r="E885" i="3" a="1"/>
  <c r="E885" i="3" l="1"/>
  <c r="E886" i="3" a="1"/>
  <c r="E886" i="3" l="1"/>
  <c r="E887" i="3" a="1"/>
  <c r="E887" i="3" l="1"/>
  <c r="E888" i="3" a="1"/>
  <c r="E888" i="3" l="1"/>
  <c r="E889" i="3" a="1"/>
  <c r="E889" i="3" l="1"/>
  <c r="E890" i="3" a="1"/>
  <c r="E890" i="3" l="1"/>
  <c r="E891" i="3" a="1"/>
  <c r="E891" i="3" l="1"/>
  <c r="E892" i="3" a="1"/>
  <c r="E892" i="3" l="1"/>
  <c r="E893" i="3" a="1"/>
  <c r="E893" i="3" l="1"/>
  <c r="E894" i="3" a="1"/>
  <c r="E894" i="3" l="1"/>
  <c r="E895" i="3" a="1"/>
  <c r="E895" i="3" l="1"/>
  <c r="E896" i="3" a="1"/>
  <c r="E896" i="3" l="1"/>
  <c r="E897" i="3" a="1"/>
  <c r="E897" i="3" l="1"/>
  <c r="E898" i="3" a="1"/>
  <c r="E898" i="3" l="1"/>
  <c r="E899" i="3" a="1"/>
  <c r="E899" i="3" l="1"/>
  <c r="E900" i="3" a="1"/>
  <c r="E900" i="3" l="1"/>
  <c r="E901" i="3" a="1"/>
  <c r="E901" i="3" l="1"/>
  <c r="E902" i="3" a="1"/>
  <c r="E902" i="3" l="1"/>
  <c r="E903" i="3" a="1"/>
  <c r="E903" i="3" l="1"/>
  <c r="E904" i="3" a="1"/>
  <c r="E904" i="3" l="1"/>
  <c r="E905" i="3" a="1"/>
  <c r="E905" i="3" l="1"/>
  <c r="E906" i="3" a="1"/>
  <c r="E906" i="3" l="1"/>
  <c r="E907" i="3" a="1"/>
  <c r="E907" i="3" l="1"/>
  <c r="E908" i="3" a="1"/>
  <c r="E908" i="3" l="1"/>
  <c r="E909" i="3" a="1"/>
  <c r="E909" i="3" l="1"/>
  <c r="E910" i="3" a="1"/>
  <c r="E910" i="3" l="1"/>
  <c r="E911" i="3" a="1"/>
  <c r="E911" i="3" l="1"/>
  <c r="E912" i="3" a="1"/>
  <c r="E912" i="3" l="1"/>
  <c r="E913" i="3" a="1"/>
  <c r="E913" i="3" l="1"/>
  <c r="E914" i="3" a="1"/>
  <c r="E914" i="3" l="1"/>
  <c r="E915" i="3" a="1"/>
  <c r="E915" i="3" l="1"/>
  <c r="E916" i="3" a="1"/>
  <c r="E916" i="3" l="1"/>
  <c r="E917" i="3" a="1"/>
  <c r="E917" i="3" l="1"/>
  <c r="E918" i="3" a="1"/>
  <c r="E918" i="3" l="1"/>
  <c r="E919" i="3" a="1"/>
  <c r="E919" i="3" l="1"/>
  <c r="E920" i="3" a="1"/>
  <c r="E920" i="3" l="1"/>
  <c r="E921" i="3" a="1"/>
  <c r="E921" i="3" l="1"/>
  <c r="E922" i="3" a="1"/>
  <c r="E922" i="3" l="1"/>
  <c r="E923" i="3" a="1"/>
  <c r="E923" i="3" l="1"/>
  <c r="E924" i="3" a="1"/>
  <c r="E924" i="3" l="1"/>
  <c r="E925" i="3" a="1"/>
  <c r="E925" i="3" l="1"/>
  <c r="E926" i="3" a="1"/>
  <c r="E926" i="3" l="1"/>
  <c r="E927" i="3" a="1"/>
  <c r="E927" i="3" l="1"/>
  <c r="E928" i="3" a="1"/>
  <c r="E928" i="3" l="1"/>
  <c r="E929" i="3" a="1"/>
  <c r="E929" i="3" l="1"/>
  <c r="E930" i="3" a="1"/>
  <c r="E930" i="3" l="1"/>
  <c r="E931" i="3" a="1"/>
  <c r="E931" i="3" l="1"/>
  <c r="E932" i="3" a="1"/>
  <c r="E932" i="3" l="1"/>
  <c r="E933" i="3" a="1"/>
  <c r="E933" i="3" l="1"/>
  <c r="E934" i="3" a="1"/>
  <c r="E934" i="3" l="1"/>
  <c r="E935" i="3" a="1"/>
  <c r="E935" i="3" l="1"/>
  <c r="E936" i="3" a="1"/>
  <c r="E936" i="3" l="1"/>
  <c r="E937" i="3" a="1"/>
  <c r="E937" i="3" l="1"/>
  <c r="E938" i="3" a="1"/>
  <c r="E938" i="3" l="1"/>
  <c r="E939" i="3" a="1"/>
  <c r="E939" i="3" l="1"/>
  <c r="E940" i="3" a="1"/>
  <c r="E940" i="3" l="1"/>
  <c r="E941" i="3" a="1"/>
  <c r="E941" i="3" l="1"/>
  <c r="E942" i="3" a="1"/>
  <c r="E942" i="3" l="1"/>
  <c r="E943" i="3" a="1"/>
  <c r="E943" i="3" l="1"/>
  <c r="E944" i="3" a="1"/>
  <c r="E944" i="3" l="1"/>
  <c r="E945" i="3" a="1"/>
  <c r="E945" i="3" l="1"/>
  <c r="E946" i="3" a="1"/>
  <c r="E946" i="3" l="1"/>
  <c r="E947" i="3" a="1"/>
  <c r="E947" i="3" l="1"/>
  <c r="E948" i="3" a="1"/>
  <c r="E948" i="3" l="1"/>
  <c r="E949" i="3" a="1"/>
  <c r="E949" i="3" l="1"/>
  <c r="E950" i="3" a="1"/>
  <c r="E950" i="3" l="1"/>
  <c r="E951" i="3" a="1"/>
  <c r="E951" i="3" l="1"/>
  <c r="E952" i="3" a="1"/>
  <c r="E952" i="3" l="1"/>
  <c r="E953" i="3" a="1"/>
  <c r="E953" i="3" l="1"/>
  <c r="E954" i="3" a="1"/>
  <c r="E954" i="3" l="1"/>
  <c r="E955" i="3" a="1"/>
  <c r="E955" i="3" l="1"/>
  <c r="E956" i="3" a="1"/>
  <c r="E956" i="3" l="1"/>
  <c r="E957" i="3" a="1"/>
  <c r="E957" i="3" l="1"/>
  <c r="E958" i="3" a="1"/>
  <c r="E958" i="3" l="1"/>
  <c r="E959" i="3" a="1"/>
  <c r="E959" i="3" l="1"/>
  <c r="E960" i="3" a="1"/>
  <c r="E960" i="3" l="1"/>
  <c r="E961" i="3" a="1"/>
  <c r="E961" i="3" l="1"/>
  <c r="E962" i="3" a="1"/>
  <c r="E962" i="3" l="1"/>
  <c r="E963" i="3" a="1"/>
  <c r="E963" i="3" l="1"/>
  <c r="E964" i="3" a="1"/>
  <c r="E964" i="3" l="1"/>
  <c r="E965" i="3" a="1"/>
  <c r="E965" i="3" l="1"/>
  <c r="E966" i="3" a="1"/>
  <c r="E966" i="3" l="1"/>
  <c r="E967" i="3" a="1"/>
  <c r="E967" i="3" l="1"/>
  <c r="E968" i="3" a="1"/>
  <c r="E968" i="3" l="1"/>
  <c r="E969" i="3" a="1"/>
  <c r="E969" i="3" l="1"/>
  <c r="E970" i="3" a="1"/>
  <c r="E970" i="3" l="1"/>
  <c r="E971" i="3" a="1"/>
  <c r="E971" i="3" l="1"/>
  <c r="E972" i="3" a="1"/>
  <c r="E972" i="3" l="1"/>
  <c r="E973" i="3" a="1"/>
  <c r="E973" i="3" l="1"/>
  <c r="E974" i="3" a="1"/>
  <c r="E974" i="3" l="1"/>
  <c r="E975" i="3" a="1"/>
  <c r="E975" i="3" l="1"/>
  <c r="E976" i="3" a="1"/>
  <c r="E976" i="3" l="1"/>
  <c r="E977" i="3" a="1"/>
  <c r="E977" i="3" l="1"/>
  <c r="E978" i="3" a="1"/>
  <c r="E978" i="3" l="1"/>
  <c r="E979" i="3" a="1"/>
  <c r="E979" i="3" l="1"/>
  <c r="E980" i="3" a="1"/>
  <c r="E980" i="3" l="1"/>
  <c r="E981" i="3" a="1"/>
  <c r="E981" i="3" l="1"/>
  <c r="E982" i="3" a="1"/>
  <c r="E982" i="3" l="1"/>
  <c r="E983" i="3" a="1"/>
  <c r="E983" i="3" l="1"/>
  <c r="E984" i="3" a="1"/>
  <c r="E984" i="3" l="1"/>
  <c r="E985" i="3" a="1"/>
  <c r="E985" i="3" l="1"/>
  <c r="E986" i="3" a="1"/>
  <c r="E986" i="3" l="1"/>
  <c r="E987" i="3" a="1"/>
  <c r="E987" i="3" l="1"/>
  <c r="E988" i="3" a="1"/>
  <c r="E988" i="3" l="1"/>
  <c r="E989" i="3" a="1"/>
  <c r="E989" i="3" l="1"/>
  <c r="E990" i="3" a="1"/>
  <c r="E990" i="3" l="1"/>
  <c r="E991" i="3" a="1"/>
  <c r="E991" i="3" l="1"/>
  <c r="E992" i="3" a="1"/>
  <c r="E992" i="3" l="1"/>
  <c r="E993" i="3" a="1"/>
  <c r="E993" i="3" l="1"/>
  <c r="E994" i="3" a="1"/>
  <c r="E994" i="3" l="1"/>
  <c r="E995" i="3" a="1"/>
  <c r="E995" i="3" l="1"/>
  <c r="E996" i="3" a="1"/>
  <c r="E996" i="3" l="1"/>
  <c r="E997" i="3" a="1"/>
  <c r="E997" i="3" l="1"/>
  <c r="E998" i="3" a="1"/>
  <c r="E998" i="3" l="1"/>
  <c r="E999" i="3" a="1"/>
  <c r="E999" i="3" l="1"/>
  <c r="E1000" i="3" a="1"/>
  <c r="E1000" i="3" l="1"/>
  <c r="E1001" i="3" a="1"/>
  <c r="E1001" i="3" l="1"/>
  <c r="E1002" i="3" a="1"/>
  <c r="E1002" i="3" l="1"/>
  <c r="E1003" i="3" a="1"/>
  <c r="E1003" i="3" l="1"/>
  <c r="E1004" i="3" a="1"/>
  <c r="E1004" i="3" l="1"/>
  <c r="E1005" i="3" a="1"/>
  <c r="E1005" i="3" l="1"/>
  <c r="E1006" i="3" a="1"/>
  <c r="E1006" i="3" l="1"/>
  <c r="E1007" i="3" a="1"/>
  <c r="E1007" i="3" l="1"/>
  <c r="E1008" i="3" a="1"/>
  <c r="E1008" i="3" l="1"/>
  <c r="E1009" i="3" a="1"/>
  <c r="E1009" i="3" l="1"/>
  <c r="E1010" i="3" a="1"/>
  <c r="E1010" i="3" l="1"/>
  <c r="E1011" i="3" a="1"/>
  <c r="E1011" i="3" l="1"/>
  <c r="E1012" i="3" a="1"/>
  <c r="E1012" i="3" l="1"/>
  <c r="E1013" i="3" a="1"/>
  <c r="E1013" i="3" l="1"/>
  <c r="E1014" i="3" a="1"/>
  <c r="E1014" i="3" l="1"/>
  <c r="E1015" i="3" a="1"/>
  <c r="E1015" i="3" l="1"/>
  <c r="E1016" i="3" a="1"/>
  <c r="E1016" i="3" l="1"/>
  <c r="E1017" i="3" a="1"/>
  <c r="E1017" i="3" l="1"/>
  <c r="E1018" i="3" a="1"/>
  <c r="E1018" i="3" l="1"/>
  <c r="E1019" i="3" a="1"/>
  <c r="E1019" i="3" l="1"/>
  <c r="E1020" i="3" a="1"/>
  <c r="E1020" i="3" l="1"/>
  <c r="E1021" i="3" a="1"/>
  <c r="E1021" i="3" l="1"/>
  <c r="E1022" i="3" a="1"/>
  <c r="E1022" i="3" l="1"/>
  <c r="E1023" i="3" a="1"/>
  <c r="E1023" i="3" l="1"/>
  <c r="E1024" i="3" a="1"/>
  <c r="E1024" i="3" l="1"/>
  <c r="E1025" i="3" a="1"/>
  <c r="E1025" i="3" l="1"/>
  <c r="E1026" i="3" a="1"/>
  <c r="E1026" i="3" l="1"/>
  <c r="E1027" i="3" a="1"/>
  <c r="E1027" i="3" l="1"/>
  <c r="E1028" i="3" a="1"/>
  <c r="E1028" i="3" l="1"/>
  <c r="E1029" i="3" a="1"/>
  <c r="E1029" i="3" l="1"/>
  <c r="E1030" i="3" a="1"/>
  <c r="E1030" i="3" l="1"/>
  <c r="E1031" i="3" a="1"/>
  <c r="E1031" i="3" l="1"/>
  <c r="E1032" i="3" a="1"/>
  <c r="E1032" i="3" l="1"/>
  <c r="E1033" i="3" a="1"/>
  <c r="E1033" i="3" l="1"/>
  <c r="E1034" i="3" a="1"/>
  <c r="E1034" i="3" l="1"/>
  <c r="E1035" i="3" a="1"/>
  <c r="E1035" i="3" l="1"/>
  <c r="E1036" i="3" a="1"/>
  <c r="E1036" i="3" l="1"/>
  <c r="E1037" i="3" a="1"/>
  <c r="E1037" i="3" l="1"/>
  <c r="E1038" i="3" a="1"/>
  <c r="E1038" i="3" l="1"/>
  <c r="E1039" i="3" a="1"/>
  <c r="E1039" i="3" l="1"/>
  <c r="E1040" i="3" a="1"/>
  <c r="E1040" i="3" l="1"/>
  <c r="E1041" i="3" a="1"/>
  <c r="E1041" i="3" l="1"/>
  <c r="E1042" i="3" a="1"/>
  <c r="E1042" i="3" l="1"/>
  <c r="E1043" i="3" a="1"/>
  <c r="E1043" i="3" l="1"/>
  <c r="E1044" i="3" a="1"/>
  <c r="E1044" i="3" l="1"/>
  <c r="E1045" i="3" a="1"/>
  <c r="E1045" i="3" l="1"/>
  <c r="E1046" i="3" a="1"/>
  <c r="E1046" i="3" l="1"/>
  <c r="E1047" i="3" a="1"/>
  <c r="E1047" i="3" l="1"/>
  <c r="E1048" i="3" a="1"/>
  <c r="E1048" i="3" l="1"/>
  <c r="E1049" i="3" a="1"/>
  <c r="E1049" i="3" l="1"/>
  <c r="E1050" i="3" a="1"/>
  <c r="E1050" i="3" l="1"/>
  <c r="E1051" i="3" a="1"/>
  <c r="E1051" i="3" l="1"/>
  <c r="E1052" i="3" a="1"/>
  <c r="E1052" i="3" l="1"/>
  <c r="E1053" i="3" a="1"/>
  <c r="E1053" i="3" l="1"/>
  <c r="E1054" i="3" a="1"/>
  <c r="E1054" i="3" l="1"/>
  <c r="E1055" i="3" a="1"/>
  <c r="E1055" i="3" l="1"/>
  <c r="E1056" i="3" a="1"/>
  <c r="E1056" i="3" l="1"/>
  <c r="E1057" i="3" a="1"/>
  <c r="E1057" i="3" l="1"/>
  <c r="E1058" i="3" a="1"/>
  <c r="E1058" i="3" l="1"/>
  <c r="E1059" i="3" a="1"/>
  <c r="E1059" i="3" l="1"/>
  <c r="E1060" i="3" a="1"/>
  <c r="E1060" i="3" l="1"/>
  <c r="E1061" i="3" a="1"/>
  <c r="E1061" i="3" l="1"/>
  <c r="E1062" i="3" a="1"/>
  <c r="E1062" i="3" l="1"/>
  <c r="E1063" i="3" a="1"/>
  <c r="E1063" i="3" l="1"/>
  <c r="E1064" i="3" a="1"/>
  <c r="E1064" i="3" l="1"/>
  <c r="E1065" i="3" a="1"/>
  <c r="E1065" i="3" l="1"/>
  <c r="E1066" i="3" a="1"/>
  <c r="E1066" i="3" l="1"/>
  <c r="E1067" i="3" a="1"/>
  <c r="E1067" i="3" l="1"/>
  <c r="E1068" i="3" a="1"/>
  <c r="E1068" i="3" l="1"/>
  <c r="E1069" i="3" a="1"/>
  <c r="E1069" i="3" l="1"/>
  <c r="E1070" i="3" a="1"/>
  <c r="E1070" i="3" l="1"/>
  <c r="E1071" i="3" a="1"/>
  <c r="E1071" i="3" l="1"/>
  <c r="E1072" i="3" a="1"/>
  <c r="E1072" i="3" l="1"/>
  <c r="E1073" i="3" a="1"/>
  <c r="E1073" i="3" l="1"/>
  <c r="E1074" i="3" a="1"/>
  <c r="E1074" i="3" l="1"/>
  <c r="E1075" i="3" a="1"/>
  <c r="E1075" i="3" l="1"/>
  <c r="E1076" i="3" a="1"/>
  <c r="E1076" i="3" l="1"/>
  <c r="E1077" i="3" a="1"/>
  <c r="E1077" i="3" l="1"/>
  <c r="E1078" i="3" a="1"/>
  <c r="E1078" i="3" l="1"/>
  <c r="E1079" i="3" a="1"/>
  <c r="E1079" i="3" l="1"/>
  <c r="E1080" i="3" a="1"/>
  <c r="E1080" i="3" l="1"/>
  <c r="E1081" i="3" a="1"/>
  <c r="E1081" i="3" l="1"/>
  <c r="E1082" i="3" a="1"/>
  <c r="E1082" i="3" l="1"/>
  <c r="E1083" i="3" a="1"/>
  <c r="E1083" i="3" l="1"/>
  <c r="E1084" i="3" a="1"/>
  <c r="E1084" i="3" l="1"/>
  <c r="E1085" i="3" a="1"/>
  <c r="E1085" i="3" l="1"/>
  <c r="E1086" i="3" a="1"/>
  <c r="E1086" i="3" l="1"/>
  <c r="E1087" i="3" a="1"/>
  <c r="E1087" i="3" l="1"/>
  <c r="E1088" i="3" a="1"/>
  <c r="E1088" i="3" l="1"/>
  <c r="E1089" i="3" a="1"/>
  <c r="E1089" i="3" l="1"/>
  <c r="E1090" i="3" a="1"/>
  <c r="E1090" i="3" l="1"/>
  <c r="E1091" i="3" a="1"/>
  <c r="E1091" i="3" l="1"/>
  <c r="E1092" i="3" a="1"/>
  <c r="E1092" i="3" l="1"/>
  <c r="E1093" i="3" a="1"/>
  <c r="E1093" i="3" l="1"/>
  <c r="E1094" i="3" a="1"/>
  <c r="E1094" i="3" l="1"/>
  <c r="E1095" i="3" a="1"/>
  <c r="E1095" i="3" l="1"/>
  <c r="E1096" i="3" a="1"/>
  <c r="E1096" i="3" l="1"/>
  <c r="E1097" i="3" a="1"/>
  <c r="E1097" i="3" l="1"/>
  <c r="E1098" i="3" a="1"/>
  <c r="E1098" i="3" l="1"/>
  <c r="E1099" i="3" a="1"/>
  <c r="E1099" i="3" l="1"/>
  <c r="E1100" i="3" a="1"/>
  <c r="E1100" i="3" l="1"/>
  <c r="E1101" i="3" a="1"/>
  <c r="E1101" i="3" l="1"/>
  <c r="E1102" i="3" a="1"/>
  <c r="E1102" i="3" l="1"/>
  <c r="E1103" i="3" a="1"/>
  <c r="E1103" i="3" l="1"/>
  <c r="E1104" i="3" a="1"/>
  <c r="E1104" i="3" l="1"/>
  <c r="E1105" i="3" a="1"/>
  <c r="E1105" i="3" l="1"/>
  <c r="E1106" i="3" a="1"/>
  <c r="E1106" i="3" l="1"/>
  <c r="E1107" i="3" a="1"/>
  <c r="E1107" i="3" l="1"/>
  <c r="E1108" i="3" a="1"/>
  <c r="E1108" i="3" l="1"/>
  <c r="E1109" i="3" a="1"/>
  <c r="E1109" i="3" l="1"/>
  <c r="E1110" i="3" a="1"/>
  <c r="E1110" i="3" l="1"/>
  <c r="E1111" i="3" a="1"/>
  <c r="E1111" i="3" l="1"/>
  <c r="E1112" i="3" a="1"/>
  <c r="E1112" i="3" l="1"/>
  <c r="E1113" i="3" a="1"/>
  <c r="E1113" i="3" l="1"/>
  <c r="E1114" i="3" a="1"/>
  <c r="E1114" i="3" l="1"/>
  <c r="E1115" i="3" a="1"/>
  <c r="E1115" i="3" l="1"/>
  <c r="E1116" i="3" a="1"/>
  <c r="E1116" i="3" l="1"/>
  <c r="E1117" i="3" a="1"/>
  <c r="E1117" i="3" l="1"/>
  <c r="E1118" i="3" a="1"/>
  <c r="E1118" i="3" l="1"/>
  <c r="E1119" i="3" a="1"/>
  <c r="E1119" i="3" l="1"/>
  <c r="E1120" i="3" a="1"/>
  <c r="E1120" i="3" l="1"/>
  <c r="E1121" i="3" a="1"/>
  <c r="E1121" i="3" l="1"/>
  <c r="E1122" i="3" a="1"/>
  <c r="E1122" i="3" l="1"/>
  <c r="E1123" i="3" a="1"/>
  <c r="E1123" i="3" l="1"/>
  <c r="E1124" i="3" a="1"/>
  <c r="E1124" i="3" l="1"/>
  <c r="E1125" i="3" a="1"/>
  <c r="E1125" i="3" l="1"/>
  <c r="E1126" i="3" a="1"/>
  <c r="E1126" i="3" l="1"/>
  <c r="E1127" i="3" a="1"/>
  <c r="E1127" i="3" l="1"/>
  <c r="E1128" i="3" a="1"/>
  <c r="E1128" i="3" l="1"/>
  <c r="E1129" i="3" a="1"/>
  <c r="E1129" i="3" l="1"/>
  <c r="E1130" i="3" a="1"/>
  <c r="E1130" i="3" l="1"/>
  <c r="E1131" i="3" a="1"/>
  <c r="E1131" i="3" l="1"/>
  <c r="E1132" i="3" a="1"/>
  <c r="E1132" i="3" l="1"/>
  <c r="E1133" i="3" a="1"/>
  <c r="E1133" i="3" l="1"/>
  <c r="E1134" i="3" a="1"/>
  <c r="E1134" i="3" l="1"/>
  <c r="E1135" i="3" a="1"/>
  <c r="E1135" i="3" l="1"/>
  <c r="E1136" i="3" a="1"/>
  <c r="E1136" i="3" l="1"/>
  <c r="E1137" i="3" a="1"/>
  <c r="E1137" i="3" l="1"/>
  <c r="E1138" i="3" a="1"/>
  <c r="E1138" i="3" l="1"/>
  <c r="E1139" i="3" a="1"/>
  <c r="E1139" i="3" l="1"/>
  <c r="E1140" i="3" a="1"/>
  <c r="E1140" i="3" l="1"/>
  <c r="E1141" i="3" a="1"/>
  <c r="E1141" i="3" l="1"/>
  <c r="E1142" i="3" a="1"/>
  <c r="E1142" i="3" l="1"/>
  <c r="E1143" i="3" a="1"/>
  <c r="E1143" i="3" l="1"/>
  <c r="E1144" i="3" a="1"/>
  <c r="E1144" i="3" l="1"/>
  <c r="E1145" i="3" a="1"/>
  <c r="E1145" i="3" l="1"/>
  <c r="E1146" i="3" a="1"/>
  <c r="E1146" i="3" l="1"/>
  <c r="E1147" i="3" a="1"/>
  <c r="E1147" i="3" l="1"/>
  <c r="E1148" i="3" a="1"/>
  <c r="E1148" i="3" l="1"/>
  <c r="E1149" i="3" a="1"/>
  <c r="E1149" i="3" l="1"/>
  <c r="E1150" i="3" a="1"/>
  <c r="E1150" i="3" l="1"/>
  <c r="E1151" i="3" a="1"/>
  <c r="E1151" i="3" l="1"/>
  <c r="E1152" i="3" a="1"/>
  <c r="E1152" i="3" l="1"/>
  <c r="E1153" i="3" a="1"/>
  <c r="E1153" i="3" l="1"/>
  <c r="E1154" i="3" a="1"/>
  <c r="E1154" i="3" l="1"/>
  <c r="E1155" i="3" a="1"/>
  <c r="E1155" i="3" l="1"/>
  <c r="E1156" i="3" a="1"/>
  <c r="E1156" i="3" l="1"/>
  <c r="E1157" i="3" a="1"/>
  <c r="E1157" i="3" l="1"/>
  <c r="E1158" i="3" a="1"/>
  <c r="E1158" i="3" l="1"/>
  <c r="E1159" i="3" a="1"/>
  <c r="E1159" i="3" l="1"/>
  <c r="E1160" i="3" a="1"/>
  <c r="E1160" i="3" l="1"/>
  <c r="E1161" i="3" a="1"/>
  <c r="E1161" i="3" l="1"/>
  <c r="E1162" i="3" a="1"/>
  <c r="E1162" i="3" l="1"/>
  <c r="E1163" i="3" a="1"/>
  <c r="E1163" i="3" l="1"/>
  <c r="E1164" i="3" a="1"/>
  <c r="E1164" i="3" l="1"/>
  <c r="E1165" i="3" a="1"/>
  <c r="E1165" i="3" l="1"/>
  <c r="E1166" i="3" a="1"/>
  <c r="E1166" i="3" l="1"/>
  <c r="E1167" i="3" a="1"/>
  <c r="E1167" i="3" l="1"/>
  <c r="E1168" i="3" a="1"/>
  <c r="E1168" i="3" l="1"/>
  <c r="E1169" i="3" a="1"/>
  <c r="E1169" i="3" l="1"/>
  <c r="E1170" i="3" a="1"/>
  <c r="E1170" i="3" l="1"/>
  <c r="E1171" i="3" a="1"/>
  <c r="E1171" i="3" l="1"/>
  <c r="E1172" i="3" a="1"/>
  <c r="E1172" i="3" l="1"/>
  <c r="E1173" i="3" a="1"/>
  <c r="E1173" i="3" l="1"/>
  <c r="E1174" i="3" a="1"/>
  <c r="E1174" i="3" l="1"/>
  <c r="E1175" i="3" a="1"/>
  <c r="E1175" i="3" l="1"/>
  <c r="E1176" i="3" a="1"/>
  <c r="E1176" i="3" l="1"/>
  <c r="E1177" i="3" a="1"/>
  <c r="E1177" i="3" l="1"/>
  <c r="E1178" i="3" a="1"/>
  <c r="E1178" i="3" l="1"/>
  <c r="E1179" i="3" a="1"/>
  <c r="E1179" i="3" l="1"/>
  <c r="E1180" i="3" a="1"/>
  <c r="E1180" i="3" l="1"/>
  <c r="E1181" i="3" a="1"/>
  <c r="E1181" i="3" l="1"/>
  <c r="E1182" i="3" a="1"/>
  <c r="E1182" i="3" l="1"/>
  <c r="E1183" i="3" a="1"/>
  <c r="E1183" i="3" l="1"/>
  <c r="E1184" i="3" a="1"/>
  <c r="E1184" i="3" l="1"/>
  <c r="E1185" i="3" a="1"/>
  <c r="E1185" i="3" l="1"/>
  <c r="E1186" i="3" a="1"/>
  <c r="E1186" i="3" l="1"/>
  <c r="E1187" i="3" a="1"/>
  <c r="E1187" i="3" l="1"/>
  <c r="E1188" i="3" a="1"/>
  <c r="E1188" i="3" l="1"/>
  <c r="E1189" i="3" a="1"/>
  <c r="E1189" i="3" l="1"/>
  <c r="E1190" i="3" a="1"/>
  <c r="E1190" i="3" l="1"/>
  <c r="E1191" i="3" a="1"/>
  <c r="E1191" i="3" l="1"/>
  <c r="E1192" i="3" a="1"/>
  <c r="E1192" i="3" l="1"/>
  <c r="E1193" i="3" a="1"/>
  <c r="E1193" i="3" l="1"/>
  <c r="E1194" i="3" a="1"/>
  <c r="E1194" i="3" l="1"/>
  <c r="E1195" i="3" a="1"/>
  <c r="E1195" i="3" l="1"/>
  <c r="E1196" i="3" a="1"/>
  <c r="E1196" i="3" l="1"/>
  <c r="E1197" i="3" a="1"/>
  <c r="E1197" i="3" l="1"/>
  <c r="E1198" i="3" a="1"/>
  <c r="E1198" i="3" l="1"/>
  <c r="E1199" i="3" a="1"/>
  <c r="E1199" i="3" l="1"/>
  <c r="E1200" i="3" a="1"/>
  <c r="E1200" i="3" l="1"/>
  <c r="E1201" i="3" a="1"/>
  <c r="E1201" i="3" l="1"/>
  <c r="E1202" i="3" a="1"/>
  <c r="E1202" i="3" l="1"/>
  <c r="E1203" i="3" a="1"/>
  <c r="E1203" i="3" l="1"/>
  <c r="E1204" i="3" a="1"/>
  <c r="E1204" i="3" l="1"/>
  <c r="E1205" i="3" a="1"/>
  <c r="E1205" i="3" l="1"/>
  <c r="E1206" i="3" a="1"/>
  <c r="E1206" i="3" l="1"/>
  <c r="E1207" i="3" a="1"/>
  <c r="E1207" i="3" l="1"/>
  <c r="E1208" i="3" a="1"/>
  <c r="E1208" i="3" l="1"/>
  <c r="E1209" i="3" a="1"/>
  <c r="E1209" i="3" l="1"/>
  <c r="E1210" i="3" a="1"/>
  <c r="E1210" i="3" l="1"/>
  <c r="E1211" i="3" a="1"/>
  <c r="E1211" i="3" l="1"/>
  <c r="E1212" i="3" a="1"/>
  <c r="E1212" i="3" l="1"/>
  <c r="E1213" i="3" a="1"/>
  <c r="E1213" i="3" l="1"/>
  <c r="E1214" i="3" a="1"/>
  <c r="E1214" i="3" l="1"/>
  <c r="E1215" i="3" a="1"/>
  <c r="E1215" i="3" l="1"/>
  <c r="E1216" i="3" a="1"/>
  <c r="E1216" i="3" l="1"/>
  <c r="E1217" i="3" a="1"/>
  <c r="E1217" i="3" l="1"/>
  <c r="E1218" i="3" a="1"/>
  <c r="E1218" i="3" l="1"/>
  <c r="E1219" i="3" a="1"/>
  <c r="E1219" i="3" l="1"/>
  <c r="E1220" i="3" a="1"/>
  <c r="E1220" i="3" l="1"/>
  <c r="E1221" i="3" a="1"/>
  <c r="E1221" i="3" l="1"/>
  <c r="E1222" i="3" a="1"/>
  <c r="E1222" i="3" l="1"/>
  <c r="E1223" i="3" a="1"/>
  <c r="E1223" i="3" l="1"/>
  <c r="E1224" i="3" a="1"/>
  <c r="E1224" i="3" l="1"/>
  <c r="E1225" i="3" a="1"/>
  <c r="E1225" i="3" l="1"/>
  <c r="E1226" i="3" a="1"/>
  <c r="E1226" i="3" l="1"/>
  <c r="E1227" i="3" a="1"/>
  <c r="E1227" i="3" l="1"/>
  <c r="E1228" i="3" a="1"/>
  <c r="E1228" i="3" l="1"/>
  <c r="E1229" i="3" a="1"/>
  <c r="E1229" i="3" l="1"/>
  <c r="E1230" i="3" a="1"/>
  <c r="E1230" i="3" l="1"/>
  <c r="E1231" i="3" a="1"/>
  <c r="E1231" i="3" l="1"/>
  <c r="E1232" i="3" a="1"/>
  <c r="E1232" i="3" l="1"/>
  <c r="E1233" i="3" a="1"/>
  <c r="E1233" i="3" l="1"/>
  <c r="E1234" i="3" a="1"/>
  <c r="E1234" i="3" l="1"/>
  <c r="E1235" i="3" a="1"/>
  <c r="E1235" i="3" l="1"/>
  <c r="E1236" i="3" a="1"/>
  <c r="E1236" i="3" l="1"/>
  <c r="E1237" i="3" a="1"/>
  <c r="E1237" i="3" l="1"/>
  <c r="E1238" i="3" a="1"/>
  <c r="E1238" i="3" l="1"/>
  <c r="E1239" i="3" a="1"/>
  <c r="E1239" i="3" l="1"/>
  <c r="E1240" i="3" a="1"/>
  <c r="E1240" i="3" l="1"/>
  <c r="E1241" i="3" a="1"/>
  <c r="E1241" i="3" l="1"/>
  <c r="E1242" i="3" a="1"/>
  <c r="E1242" i="3" l="1"/>
  <c r="E1243" i="3" a="1"/>
  <c r="E1243" i="3" l="1"/>
  <c r="E1244" i="3" a="1"/>
  <c r="E1244" i="3" l="1"/>
  <c r="E1245" i="3" a="1"/>
  <c r="E1245" i="3" l="1"/>
  <c r="E1246" i="3" a="1"/>
  <c r="E1246" i="3" l="1"/>
  <c r="E1247" i="3" a="1"/>
  <c r="E1247" i="3" l="1"/>
  <c r="E1248" i="3" a="1"/>
  <c r="E1248" i="3" l="1"/>
  <c r="E1249" i="3" a="1"/>
  <c r="E1249" i="3" l="1"/>
  <c r="E1250" i="3" a="1"/>
  <c r="E1250" i="3" l="1"/>
  <c r="E1251" i="3" a="1"/>
  <c r="E1251" i="3" l="1"/>
  <c r="E1252" i="3" a="1"/>
  <c r="E1252" i="3" l="1"/>
  <c r="E1253" i="3" a="1"/>
  <c r="E1253" i="3" l="1"/>
  <c r="E1254" i="3" a="1"/>
  <c r="E1254" i="3" l="1"/>
  <c r="E1255" i="3" a="1"/>
  <c r="E1255" i="3" l="1"/>
  <c r="E1256" i="3" a="1"/>
  <c r="E1256" i="3" l="1"/>
  <c r="E1257" i="3" a="1"/>
  <c r="E1257" i="3" l="1"/>
  <c r="E1258" i="3" a="1"/>
  <c r="E1258" i="3" l="1"/>
  <c r="E1259" i="3" a="1"/>
  <c r="E1259" i="3" l="1"/>
  <c r="E1260" i="3" a="1"/>
  <c r="E1260" i="3" l="1"/>
  <c r="E1261" i="3" a="1"/>
  <c r="E1261" i="3" l="1"/>
  <c r="E1262" i="3" a="1"/>
  <c r="E1262" i="3" l="1"/>
  <c r="E1263" i="3" a="1"/>
  <c r="E1263" i="3" l="1"/>
  <c r="E1264" i="3" a="1"/>
  <c r="E1264" i="3" l="1"/>
  <c r="E1265" i="3" a="1"/>
  <c r="E1265" i="3" l="1"/>
  <c r="E1266" i="3" a="1"/>
  <c r="E1266" i="3" l="1"/>
  <c r="E1267" i="3" a="1"/>
  <c r="E1267" i="3" l="1"/>
  <c r="E1268" i="3" a="1"/>
  <c r="E1268" i="3" l="1"/>
  <c r="E1269" i="3" a="1"/>
  <c r="E1269" i="3" l="1"/>
  <c r="E1270" i="3" a="1"/>
  <c r="E1270" i="3" l="1"/>
  <c r="E1271" i="3" a="1"/>
  <c r="E1271" i="3" l="1"/>
  <c r="E1272" i="3" a="1"/>
  <c r="E1272" i="3" l="1"/>
  <c r="E1273" i="3" a="1"/>
  <c r="E1273" i="3" l="1"/>
  <c r="E1274" i="3" a="1"/>
  <c r="E1274" i="3" l="1"/>
  <c r="E1275" i="3" a="1"/>
  <c r="E1275" i="3" l="1"/>
  <c r="E1276" i="3" a="1"/>
  <c r="E1276" i="3" l="1"/>
  <c r="E1277" i="3" a="1"/>
  <c r="E1277" i="3" l="1"/>
  <c r="E1278" i="3" a="1"/>
  <c r="E1278" i="3" l="1"/>
  <c r="E1279" i="3" a="1"/>
  <c r="E1279" i="3" l="1"/>
  <c r="E1280" i="3" a="1"/>
  <c r="E1280" i="3" l="1"/>
  <c r="E1281" i="3" a="1"/>
  <c r="E1281" i="3" l="1"/>
  <c r="E1282" i="3" a="1"/>
  <c r="E1282" i="3" l="1"/>
  <c r="E1283" i="3" a="1"/>
  <c r="E1283" i="3" l="1"/>
  <c r="E1284" i="3" a="1"/>
  <c r="E1284" i="3" l="1"/>
  <c r="E1285" i="3" a="1"/>
  <c r="E1285" i="3" l="1"/>
  <c r="E1286" i="3" a="1"/>
  <c r="E1286" i="3" l="1"/>
  <c r="E1287" i="3" a="1"/>
  <c r="E1287" i="3" l="1"/>
  <c r="E1288" i="3" a="1"/>
  <c r="E1288" i="3" l="1"/>
  <c r="E1289" i="3" a="1"/>
  <c r="E1289" i="3" l="1"/>
  <c r="E1290" i="3" a="1"/>
  <c r="E1290" i="3" l="1"/>
  <c r="E1291" i="3" a="1"/>
  <c r="E1291" i="3" l="1"/>
  <c r="E1292" i="3" a="1"/>
  <c r="E1292" i="3" l="1"/>
  <c r="E1293" i="3" a="1"/>
  <c r="E1293" i="3" l="1"/>
  <c r="E1294" i="3" a="1"/>
  <c r="E1294" i="3" l="1"/>
  <c r="E1295" i="3" a="1"/>
  <c r="E1295" i="3" l="1"/>
  <c r="E1296" i="3" a="1"/>
  <c r="E1296" i="3" l="1"/>
  <c r="E1297" i="3" a="1"/>
  <c r="E1297" i="3" l="1"/>
  <c r="E1298" i="3" a="1"/>
  <c r="E1298" i="3" l="1"/>
  <c r="E1299" i="3" a="1"/>
  <c r="E1299" i="3" l="1"/>
  <c r="E1300" i="3" a="1"/>
  <c r="E1300" i="3" l="1"/>
  <c r="E1301" i="3" a="1"/>
  <c r="E1301" i="3" l="1"/>
  <c r="E1302" i="3" a="1"/>
  <c r="E1302" i="3" l="1"/>
  <c r="E1303" i="3" a="1"/>
  <c r="E1303" i="3" l="1"/>
  <c r="E1304" i="3" a="1"/>
  <c r="E1304" i="3" l="1"/>
  <c r="E1305" i="3" a="1"/>
  <c r="E1305" i="3" l="1"/>
  <c r="E1306" i="3" a="1"/>
  <c r="E1306" i="3" l="1"/>
  <c r="E1307" i="3" a="1"/>
  <c r="E1307" i="3" l="1"/>
  <c r="E1308" i="3" a="1"/>
  <c r="E1308" i="3" l="1"/>
  <c r="E1309" i="3" a="1"/>
  <c r="E1309" i="3" l="1"/>
  <c r="E1310" i="3" a="1"/>
  <c r="E1310" i="3" l="1"/>
  <c r="E1311" i="3" a="1"/>
  <c r="E1311" i="3" l="1"/>
  <c r="E1312" i="3" a="1"/>
  <c r="E1312" i="3" l="1"/>
  <c r="E1313" i="3" a="1"/>
  <c r="E1313" i="3" l="1"/>
  <c r="E1314" i="3" a="1"/>
  <c r="E1314" i="3" l="1"/>
  <c r="E1315" i="3" a="1"/>
  <c r="E1315" i="3" l="1"/>
  <c r="E1316" i="3" a="1"/>
  <c r="E1316" i="3" l="1"/>
  <c r="E1317" i="3" a="1"/>
  <c r="E1317" i="3" l="1"/>
  <c r="E1318" i="3" a="1"/>
  <c r="E1318" i="3" l="1"/>
  <c r="E1319" i="3" a="1"/>
  <c r="E1319" i="3" l="1"/>
  <c r="E1320" i="3" a="1"/>
  <c r="E1320" i="3" l="1"/>
  <c r="E1321" i="3" a="1"/>
  <c r="E1321" i="3" l="1"/>
  <c r="E1322" i="3" a="1"/>
  <c r="E1322" i="3" l="1"/>
  <c r="E1323" i="3" a="1"/>
  <c r="E1323" i="3" l="1"/>
  <c r="E1324" i="3" a="1"/>
  <c r="E1324" i="3" l="1"/>
  <c r="E1325" i="3" a="1"/>
  <c r="E1325" i="3" l="1"/>
  <c r="E1326" i="3" a="1"/>
  <c r="E1326" i="3" l="1"/>
  <c r="E1327" i="3" a="1"/>
  <c r="E1327" i="3" l="1"/>
  <c r="E1328" i="3" a="1"/>
  <c r="E1328" i="3" l="1"/>
  <c r="E1329" i="3" a="1"/>
  <c r="E1329" i="3" l="1"/>
  <c r="E1330" i="3" a="1"/>
  <c r="E1330" i="3" l="1"/>
  <c r="E1331" i="3" a="1"/>
  <c r="E1331" i="3" l="1"/>
  <c r="E1332" i="3" a="1"/>
  <c r="E1332" i="3" l="1"/>
  <c r="E1333" i="3" a="1"/>
  <c r="E1333" i="3" l="1"/>
  <c r="E1334" i="3" a="1"/>
  <c r="E1334" i="3" l="1"/>
  <c r="E1335" i="3" a="1"/>
  <c r="E1335" i="3" l="1"/>
  <c r="E1336" i="3" a="1"/>
  <c r="E1336" i="3" l="1"/>
  <c r="E1337" i="3" a="1"/>
  <c r="E1337" i="3" l="1"/>
  <c r="E1338" i="3" a="1"/>
  <c r="E1338" i="3" l="1"/>
  <c r="E1339" i="3" a="1"/>
  <c r="E1339" i="3" l="1"/>
  <c r="E1340" i="3" a="1"/>
  <c r="E1340" i="3" l="1"/>
  <c r="E1341" i="3" a="1"/>
  <c r="E1341" i="3" l="1"/>
  <c r="E1342" i="3" a="1"/>
  <c r="E1342" i="3" l="1"/>
  <c r="E1343" i="3" a="1"/>
  <c r="E1343" i="3" l="1"/>
  <c r="E1344" i="3" a="1"/>
  <c r="E1344" i="3" l="1"/>
  <c r="E1345" i="3" a="1"/>
  <c r="E1345" i="3" l="1"/>
  <c r="E1346" i="3" a="1"/>
  <c r="E1346" i="3" l="1"/>
  <c r="E1347" i="3" a="1"/>
  <c r="E1347" i="3" l="1"/>
  <c r="E1348" i="3" a="1"/>
  <c r="E1348" i="3" l="1"/>
  <c r="E1349" i="3" a="1"/>
  <c r="E1349" i="3" l="1"/>
  <c r="E1350" i="3" a="1"/>
  <c r="E1350" i="3" l="1"/>
  <c r="E1351" i="3" a="1"/>
  <c r="E1351" i="3" l="1"/>
  <c r="E1352" i="3" a="1"/>
  <c r="E1352" i="3" l="1"/>
  <c r="E1353" i="3" a="1"/>
  <c r="E1353" i="3" l="1"/>
  <c r="E1354" i="3" a="1"/>
  <c r="E1354" i="3" l="1"/>
  <c r="E1355" i="3" a="1"/>
  <c r="E1355" i="3" l="1"/>
  <c r="E1356" i="3" a="1"/>
  <c r="E1356" i="3" l="1"/>
  <c r="E1357" i="3" a="1"/>
  <c r="E1357" i="3" l="1"/>
  <c r="E1358" i="3" a="1"/>
  <c r="E1358" i="3" l="1"/>
  <c r="E1359" i="3" a="1"/>
  <c r="E1359" i="3" l="1"/>
  <c r="E1360" i="3" a="1"/>
  <c r="E1360" i="3" l="1"/>
  <c r="E1361" i="3" a="1"/>
  <c r="E1361" i="3" l="1"/>
  <c r="E1362" i="3" a="1"/>
  <c r="E1362" i="3" l="1"/>
  <c r="E1363" i="3" a="1"/>
  <c r="E1363" i="3" l="1"/>
  <c r="E1364" i="3" a="1"/>
  <c r="E1364" i="3" l="1"/>
  <c r="E1365" i="3" a="1"/>
  <c r="E1365" i="3" l="1"/>
  <c r="E1366" i="3" a="1"/>
  <c r="E1366" i="3" l="1"/>
  <c r="E1367" i="3" a="1"/>
  <c r="E1367" i="3" l="1"/>
  <c r="E1368" i="3" a="1"/>
  <c r="E1368" i="3" l="1"/>
  <c r="E1369" i="3" a="1"/>
  <c r="E1369" i="3" l="1"/>
  <c r="E1370" i="3" a="1"/>
  <c r="E1370" i="3" l="1"/>
  <c r="E1371" i="3" a="1"/>
  <c r="E1371" i="3" l="1"/>
  <c r="E1372" i="3" a="1"/>
  <c r="E1372" i="3" l="1"/>
  <c r="E1373" i="3" a="1"/>
  <c r="E1373" i="3" l="1"/>
  <c r="E1374" i="3" a="1"/>
  <c r="E1374" i="3" l="1"/>
  <c r="E1375" i="3" a="1"/>
  <c r="E1375" i="3" l="1"/>
  <c r="E1376" i="3" a="1"/>
  <c r="E1376" i="3" l="1"/>
  <c r="E1377" i="3" a="1"/>
  <c r="E1377" i="3" l="1"/>
  <c r="E1378" i="3" a="1"/>
  <c r="E1378" i="3" l="1"/>
  <c r="E1379" i="3" a="1"/>
  <c r="E1379" i="3" l="1"/>
  <c r="E1380" i="3" a="1"/>
  <c r="E1380" i="3" l="1"/>
  <c r="E1381" i="3" a="1"/>
  <c r="E1381" i="3" l="1"/>
  <c r="E1382" i="3" a="1"/>
  <c r="E1382" i="3" l="1"/>
  <c r="E1383" i="3" a="1"/>
  <c r="E1383" i="3" l="1"/>
  <c r="E1384" i="3" a="1"/>
  <c r="E1384" i="3" l="1"/>
  <c r="E1385" i="3" a="1"/>
  <c r="E1385" i="3" l="1"/>
  <c r="E1386" i="3" a="1"/>
  <c r="E1386" i="3" l="1"/>
  <c r="E1387" i="3" a="1"/>
  <c r="E1387" i="3" l="1"/>
  <c r="E1388" i="3" a="1"/>
  <c r="E1388" i="3" l="1"/>
  <c r="E1389" i="3" a="1"/>
  <c r="E1389" i="3" l="1"/>
  <c r="E1390" i="3" a="1"/>
  <c r="E1390" i="3" l="1"/>
  <c r="E1391" i="3" a="1"/>
  <c r="E1391" i="3" l="1"/>
  <c r="E1392" i="3" a="1"/>
  <c r="E1392" i="3" l="1"/>
  <c r="E1393" i="3" a="1"/>
  <c r="E1393" i="3" l="1"/>
  <c r="E1394" i="3" a="1"/>
  <c r="E1394" i="3" l="1"/>
  <c r="E1395" i="3" a="1"/>
  <c r="E1395" i="3" l="1"/>
  <c r="E1396" i="3" a="1"/>
  <c r="E1396" i="3" l="1"/>
  <c r="E1397" i="3" a="1"/>
  <c r="E1397" i="3" l="1"/>
  <c r="E1398" i="3" a="1"/>
  <c r="E1398" i="3" l="1"/>
  <c r="E1399" i="3" a="1"/>
  <c r="E1399" i="3" l="1"/>
  <c r="E1400" i="3" a="1"/>
  <c r="E1400" i="3" l="1"/>
  <c r="E1401" i="3" a="1"/>
  <c r="E1401" i="3" l="1"/>
  <c r="E1402" i="3" a="1"/>
  <c r="E1402" i="3" l="1"/>
  <c r="E1403" i="3" a="1"/>
  <c r="E1403" i="3" l="1"/>
  <c r="E1404" i="3" a="1"/>
  <c r="E1404" i="3" l="1"/>
  <c r="E1405" i="3" a="1"/>
  <c r="E1405" i="3" l="1"/>
  <c r="E1406" i="3" a="1"/>
  <c r="E1406" i="3" l="1"/>
  <c r="E1407" i="3" a="1"/>
  <c r="E1407" i="3" l="1"/>
  <c r="E1408" i="3" a="1"/>
  <c r="E1408" i="3" l="1"/>
  <c r="E1409" i="3" a="1"/>
  <c r="E1409" i="3" l="1"/>
  <c r="E1410" i="3" a="1"/>
  <c r="E1410" i="3" l="1"/>
  <c r="E1411" i="3" a="1"/>
  <c r="E1411" i="3" l="1"/>
  <c r="E1412" i="3" a="1"/>
  <c r="E1412" i="3" l="1"/>
  <c r="E1413" i="3" a="1"/>
  <c r="E1413" i="3" l="1"/>
  <c r="E1414" i="3" a="1"/>
  <c r="E1414" i="3" l="1"/>
  <c r="E1415" i="3" a="1"/>
  <c r="E1415" i="3" l="1"/>
  <c r="E1416" i="3" a="1"/>
  <c r="E1416" i="3" l="1"/>
  <c r="E1417" i="3" a="1"/>
  <c r="E1417" i="3" l="1"/>
  <c r="E1418" i="3" a="1"/>
  <c r="E1418" i="3" l="1"/>
  <c r="E1419" i="3" a="1"/>
  <c r="E1419" i="3" l="1"/>
  <c r="E1420" i="3" a="1"/>
  <c r="E1420" i="3" l="1"/>
  <c r="E1421" i="3" a="1"/>
  <c r="E1421" i="3" l="1"/>
  <c r="E1422" i="3" a="1"/>
  <c r="E1422" i="3" l="1"/>
  <c r="E1423" i="3" a="1"/>
  <c r="E1423" i="3" l="1"/>
  <c r="E1424" i="3" a="1"/>
  <c r="E1424" i="3" l="1"/>
  <c r="E1425" i="3" a="1"/>
  <c r="E1425" i="3" l="1"/>
  <c r="E1426" i="3" a="1"/>
  <c r="E1426" i="3" l="1"/>
  <c r="E1427" i="3" a="1"/>
  <c r="E1427" i="3" l="1"/>
  <c r="E1428" i="3" a="1"/>
  <c r="E1428" i="3" l="1"/>
  <c r="E1429" i="3" a="1"/>
  <c r="E1429" i="3" l="1"/>
  <c r="E1430" i="3" a="1"/>
  <c r="E1430" i="3" l="1"/>
  <c r="E1431" i="3" a="1"/>
  <c r="E1431" i="3" l="1"/>
  <c r="E1432" i="3" a="1"/>
  <c r="E1432" i="3" l="1"/>
  <c r="E1433" i="3" a="1"/>
  <c r="E1433" i="3" l="1"/>
  <c r="E1434" i="3" a="1"/>
  <c r="E1434" i="3" l="1"/>
  <c r="E1435" i="3" a="1"/>
  <c r="E1435" i="3" l="1"/>
  <c r="E1436" i="3" a="1"/>
  <c r="E1436" i="3" l="1"/>
  <c r="E1437" i="3" a="1"/>
  <c r="E1437" i="3" l="1"/>
  <c r="E1438" i="3" a="1"/>
  <c r="E1438" i="3" l="1"/>
  <c r="E1439" i="3" a="1"/>
  <c r="E1439" i="3" l="1"/>
  <c r="E1440" i="3" a="1"/>
  <c r="E1440" i="3" l="1"/>
  <c r="E1441" i="3" a="1"/>
  <c r="E1441" i="3" l="1"/>
  <c r="E1442" i="3" a="1"/>
  <c r="E1442" i="3" l="1"/>
  <c r="E1443" i="3" a="1"/>
  <c r="E1443" i="3" l="1"/>
  <c r="E1444" i="3" a="1"/>
  <c r="E1444" i="3" l="1"/>
  <c r="E1445" i="3" a="1"/>
  <c r="E1445" i="3" l="1"/>
  <c r="E1446" i="3" a="1"/>
  <c r="E1446" i="3" l="1"/>
  <c r="E1447" i="3" a="1"/>
  <c r="E1447" i="3" l="1"/>
  <c r="E1448" i="3" a="1"/>
  <c r="E1448" i="3" l="1"/>
  <c r="E1449" i="3" a="1"/>
  <c r="E1449" i="3" l="1"/>
  <c r="E1450" i="3" a="1"/>
  <c r="E1450" i="3" l="1"/>
  <c r="E1451" i="3" a="1"/>
  <c r="E1451" i="3" l="1"/>
  <c r="E1452" i="3" a="1"/>
  <c r="E1452" i="3" l="1"/>
  <c r="E1453" i="3" a="1"/>
  <c r="E1453" i="3" l="1"/>
  <c r="E1454" i="3" a="1"/>
  <c r="E1454" i="3" l="1"/>
  <c r="E1455" i="3" a="1"/>
  <c r="E1455" i="3" l="1"/>
  <c r="E1456" i="3" a="1"/>
  <c r="E1456" i="3" l="1"/>
  <c r="E1457" i="3" a="1"/>
  <c r="E1457" i="3" l="1"/>
  <c r="E1458" i="3" a="1"/>
  <c r="E1458" i="3" l="1"/>
  <c r="E1459" i="3" a="1"/>
  <c r="E1459" i="3" l="1"/>
  <c r="E1460" i="3" a="1"/>
  <c r="E1460" i="3" l="1"/>
  <c r="E1461" i="3" a="1"/>
  <c r="E1461" i="3" l="1"/>
  <c r="E1462" i="3" a="1"/>
  <c r="E1462" i="3" l="1"/>
  <c r="E1463" i="3" a="1"/>
  <c r="E1463" i="3" l="1"/>
  <c r="E1464" i="3" a="1"/>
  <c r="E1464" i="3" l="1"/>
  <c r="E1465" i="3" a="1"/>
  <c r="E1465" i="3" l="1"/>
  <c r="E1466" i="3" a="1"/>
  <c r="E1466" i="3" l="1"/>
  <c r="E1467" i="3" a="1"/>
  <c r="E1467" i="3" l="1"/>
  <c r="E1468" i="3" a="1"/>
  <c r="E1468" i="3" l="1"/>
  <c r="E1469" i="3" a="1"/>
  <c r="E1469" i="3" l="1"/>
  <c r="E1470" i="3" a="1"/>
  <c r="E1470" i="3" l="1"/>
  <c r="E1471" i="3" a="1"/>
  <c r="E1471" i="3" l="1"/>
  <c r="E1472" i="3" a="1"/>
  <c r="E1472" i="3" l="1"/>
  <c r="E1473" i="3" a="1"/>
  <c r="E1473" i="3" l="1"/>
  <c r="E1474" i="3" a="1"/>
  <c r="E1474" i="3" l="1"/>
  <c r="E1475" i="3" a="1"/>
  <c r="E1475" i="3" l="1"/>
  <c r="E1476" i="3" a="1"/>
  <c r="E1476" i="3" l="1"/>
  <c r="E1477" i="3" a="1"/>
  <c r="E1477" i="3" l="1"/>
  <c r="E1478" i="3" a="1"/>
  <c r="E1478" i="3" l="1"/>
  <c r="E1479" i="3" a="1"/>
  <c r="E1479" i="3" l="1"/>
  <c r="E1480" i="3" a="1"/>
  <c r="E1480" i="3" l="1"/>
  <c r="E1481" i="3" a="1"/>
  <c r="E1481" i="3" l="1"/>
  <c r="E1482" i="3" a="1"/>
  <c r="E1482" i="3" l="1"/>
  <c r="E1483" i="3" a="1"/>
  <c r="E1483" i="3" l="1"/>
  <c r="E1484" i="3" a="1"/>
  <c r="E1484" i="3" l="1"/>
  <c r="E1485" i="3" a="1"/>
  <c r="E1485" i="3" l="1"/>
  <c r="E1486" i="3" a="1"/>
  <c r="E1486" i="3" l="1"/>
  <c r="E1487" i="3" a="1"/>
  <c r="E1487" i="3" l="1"/>
  <c r="E1488" i="3" a="1"/>
  <c r="E1488" i="3" l="1"/>
  <c r="E1489" i="3" a="1"/>
  <c r="E1489" i="3" l="1"/>
  <c r="E1490" i="3" a="1"/>
  <c r="E1490" i="3" l="1"/>
  <c r="E1491" i="3" a="1"/>
  <c r="E1491" i="3" l="1"/>
  <c r="E1492" i="3" a="1"/>
  <c r="E1492" i="3" l="1"/>
  <c r="E1493" i="3" a="1"/>
  <c r="E1493" i="3" l="1"/>
  <c r="E1494" i="3" a="1"/>
  <c r="E1494" i="3" l="1"/>
  <c r="E1495" i="3" a="1"/>
  <c r="E1495" i="3" l="1"/>
  <c r="E1496" i="3" a="1"/>
  <c r="E1496" i="3" l="1"/>
  <c r="E1497" i="3" a="1"/>
  <c r="E1497" i="3" l="1"/>
  <c r="E1498" i="3" a="1"/>
  <c r="E1498" i="3" l="1"/>
  <c r="E1499" i="3" a="1"/>
  <c r="E1499" i="3" l="1"/>
  <c r="E1500" i="3" a="1"/>
  <c r="E1500" i="3" l="1"/>
  <c r="E1501" i="3" a="1"/>
  <c r="E1501" i="3" l="1"/>
  <c r="E1502" i="3" a="1"/>
  <c r="E1502" i="3" l="1"/>
  <c r="E1503" i="3" a="1"/>
  <c r="E1503" i="3" l="1"/>
  <c r="E1504" i="3" a="1"/>
  <c r="E1504" i="3" l="1"/>
  <c r="E1505" i="3" a="1"/>
  <c r="E1505" i="3" l="1"/>
  <c r="E1506" i="3" a="1"/>
  <c r="E1506" i="3" l="1"/>
  <c r="E1507" i="3" a="1"/>
  <c r="E1507" i="3" l="1"/>
  <c r="E1508" i="3" a="1"/>
  <c r="E1508" i="3" l="1"/>
  <c r="E1509" i="3" a="1"/>
  <c r="E1509" i="3" l="1"/>
  <c r="E1510" i="3" a="1"/>
  <c r="E1510" i="3" l="1"/>
  <c r="E1511" i="3" a="1"/>
  <c r="E1511" i="3" l="1"/>
  <c r="E1512" i="3" a="1"/>
  <c r="E1512" i="3" l="1"/>
  <c r="E1513" i="3" a="1"/>
  <c r="E1513" i="3" l="1"/>
  <c r="E1514" i="3" a="1"/>
  <c r="E1514" i="3" l="1"/>
  <c r="E1515" i="3" a="1"/>
  <c r="E1515" i="3" l="1"/>
  <c r="E1516" i="3" a="1"/>
  <c r="E1516" i="3" l="1"/>
  <c r="E1517" i="3" a="1"/>
  <c r="E1517" i="3" l="1"/>
  <c r="E1518" i="3" a="1"/>
  <c r="E1518" i="3" l="1"/>
  <c r="E1519" i="3" a="1"/>
  <c r="E1519" i="3" l="1"/>
  <c r="E1520" i="3" a="1"/>
  <c r="E1520" i="3" l="1"/>
  <c r="E1521" i="3" a="1"/>
  <c r="E1521" i="3" l="1"/>
  <c r="E1522" i="3" a="1"/>
  <c r="E1522" i="3" l="1"/>
  <c r="E1523" i="3" a="1"/>
  <c r="E1523" i="3" l="1"/>
  <c r="E1524" i="3" a="1"/>
  <c r="E1524" i="3" l="1"/>
  <c r="E1525" i="3" a="1"/>
  <c r="E1525" i="3" l="1"/>
  <c r="E1526" i="3" a="1"/>
  <c r="E1526" i="3" l="1"/>
  <c r="E1527" i="3" a="1"/>
  <c r="E1527" i="3" l="1"/>
  <c r="E1528" i="3" a="1"/>
  <c r="E1528" i="3" l="1"/>
  <c r="E1529" i="3" a="1"/>
  <c r="E1529" i="3" l="1"/>
  <c r="E1530" i="3" a="1"/>
  <c r="E1530" i="3" l="1"/>
  <c r="E1531" i="3" a="1"/>
  <c r="E1531" i="3" l="1"/>
  <c r="E1532" i="3" a="1"/>
  <c r="E1532" i="3" l="1"/>
  <c r="E1533" i="3" a="1"/>
  <c r="E1533" i="3" l="1"/>
  <c r="E1534" i="3" a="1"/>
  <c r="E1534" i="3" l="1"/>
  <c r="E1535" i="3" a="1"/>
  <c r="E1535" i="3" l="1"/>
  <c r="E1536" i="3" a="1"/>
  <c r="E1536" i="3" l="1"/>
  <c r="E1537" i="3" a="1"/>
  <c r="E1537" i="3" l="1"/>
  <c r="E1538" i="3" a="1"/>
  <c r="E1538" i="3" l="1"/>
  <c r="E1539" i="3" a="1"/>
  <c r="E1539" i="3" l="1"/>
  <c r="E1540" i="3" a="1"/>
  <c r="E1540" i="3" l="1"/>
  <c r="E1541" i="3" a="1"/>
  <c r="E1541" i="3" l="1"/>
  <c r="E1542" i="3" a="1"/>
  <c r="E1542" i="3" l="1"/>
  <c r="E1543" i="3" a="1"/>
  <c r="E1543" i="3" l="1"/>
  <c r="E1544" i="3" a="1"/>
  <c r="E1544" i="3" l="1"/>
  <c r="E1545" i="3" a="1"/>
  <c r="E1545" i="3" l="1"/>
  <c r="E1546" i="3" a="1"/>
  <c r="E1546" i="3" l="1"/>
  <c r="E1547" i="3" a="1"/>
  <c r="E1547" i="3" l="1"/>
  <c r="E1548" i="3" a="1"/>
  <c r="E1548" i="3" l="1"/>
  <c r="E1549" i="3" a="1"/>
  <c r="E1549" i="3" l="1"/>
  <c r="E1550" i="3" a="1"/>
  <c r="E1550" i="3" l="1"/>
  <c r="E1551" i="3" a="1"/>
  <c r="E1551" i="3" l="1"/>
  <c r="E1552" i="3" a="1"/>
  <c r="E1552" i="3" l="1"/>
  <c r="E1553" i="3" a="1"/>
  <c r="E1553" i="3" l="1"/>
  <c r="E1554" i="3" a="1"/>
  <c r="E1554" i="3" l="1"/>
  <c r="E1555" i="3" a="1"/>
  <c r="E1555" i="3" l="1"/>
  <c r="E1556" i="3" a="1"/>
  <c r="E1556" i="3" l="1"/>
  <c r="E1557" i="3" a="1"/>
  <c r="E1557" i="3" l="1"/>
  <c r="E1558" i="3" a="1"/>
  <c r="E1558" i="3" l="1"/>
  <c r="E1559" i="3" a="1"/>
  <c r="E1559" i="3" l="1"/>
  <c r="E1560" i="3" a="1"/>
  <c r="E1560" i="3" l="1"/>
  <c r="E1561" i="3" a="1"/>
  <c r="E1561" i="3" l="1"/>
  <c r="E1562" i="3" a="1"/>
  <c r="E1562" i="3" l="1"/>
  <c r="E1563" i="3" a="1"/>
  <c r="E1563" i="3" l="1"/>
  <c r="E1564" i="3" a="1"/>
  <c r="E1564" i="3" l="1"/>
  <c r="E1565" i="3" a="1"/>
  <c r="E1565" i="3" l="1"/>
  <c r="E1566" i="3" a="1"/>
  <c r="E1566" i="3" l="1"/>
  <c r="E1567" i="3" a="1"/>
  <c r="E1567" i="3" l="1"/>
  <c r="E1568" i="3" a="1"/>
  <c r="E1568" i="3" l="1"/>
  <c r="E1569" i="3" a="1"/>
  <c r="E1569" i="3" l="1"/>
  <c r="E1570" i="3" a="1"/>
  <c r="E1570" i="3" l="1"/>
  <c r="E1571" i="3" a="1"/>
  <c r="E1571" i="3" l="1"/>
  <c r="E1572" i="3" a="1"/>
  <c r="E1572" i="3" l="1"/>
  <c r="E1573" i="3" a="1"/>
  <c r="E1573" i="3" l="1"/>
  <c r="E1574" i="3" a="1"/>
  <c r="E1574" i="3" l="1"/>
  <c r="E1575" i="3" a="1"/>
  <c r="E1575" i="3" l="1"/>
  <c r="E1576" i="3" a="1"/>
  <c r="E1576" i="3" l="1"/>
  <c r="E1577" i="3" a="1"/>
  <c r="E1577" i="3" l="1"/>
  <c r="E1578" i="3" a="1"/>
  <c r="E1578" i="3" l="1"/>
  <c r="E1579" i="3" a="1"/>
  <c r="E1579" i="3" l="1"/>
  <c r="E1580" i="3" a="1"/>
  <c r="E1580" i="3" l="1"/>
  <c r="E1581" i="3" a="1"/>
  <c r="E1581" i="3" l="1"/>
  <c r="E1582" i="3" a="1"/>
  <c r="E1582" i="3" l="1"/>
  <c r="E1583" i="3" a="1"/>
  <c r="E1583" i="3" l="1"/>
  <c r="E1584" i="3" a="1"/>
  <c r="E1584" i="3" l="1"/>
  <c r="E1585" i="3" a="1"/>
  <c r="E1585" i="3" l="1"/>
  <c r="E1586" i="3" a="1"/>
  <c r="E1586" i="3" l="1"/>
  <c r="E1587" i="3" a="1"/>
  <c r="E1587" i="3" l="1"/>
  <c r="E1588" i="3" a="1"/>
  <c r="E1588" i="3" l="1"/>
  <c r="E1589" i="3" a="1"/>
  <c r="E1589" i="3" l="1"/>
  <c r="E1590" i="3" a="1"/>
  <c r="E1590" i="3" l="1"/>
  <c r="E1591" i="3" a="1"/>
  <c r="E1591" i="3" l="1"/>
  <c r="E1592" i="3" a="1"/>
  <c r="E1592" i="3" l="1"/>
  <c r="E1593" i="3" a="1"/>
  <c r="E1593" i="3" l="1"/>
  <c r="E1594" i="3" a="1"/>
  <c r="E1594" i="3" l="1"/>
  <c r="E1595" i="3" a="1"/>
  <c r="E1595" i="3" l="1"/>
  <c r="E1596" i="3" a="1"/>
  <c r="E1596" i="3" l="1"/>
  <c r="E1597" i="3" a="1"/>
  <c r="E1597" i="3" l="1"/>
  <c r="E1598" i="3" a="1"/>
  <c r="E1598" i="3" l="1"/>
  <c r="E1599" i="3" a="1"/>
  <c r="E1599" i="3" l="1"/>
  <c r="E1600" i="3" a="1"/>
  <c r="E1600" i="3" l="1"/>
  <c r="E1601" i="3" a="1"/>
  <c r="E1601" i="3" l="1"/>
  <c r="E1602" i="3" a="1"/>
  <c r="E1602" i="3" l="1"/>
  <c r="E1603" i="3" a="1"/>
  <c r="E1603" i="3" l="1"/>
  <c r="E1604" i="3" a="1"/>
  <c r="E1604" i="3" l="1"/>
  <c r="E1605" i="3" a="1"/>
  <c r="E1605" i="3" l="1"/>
  <c r="E1606" i="3" a="1"/>
  <c r="E1606" i="3" l="1"/>
  <c r="E1607" i="3" a="1"/>
  <c r="E1607" i="3" l="1"/>
  <c r="E1608" i="3" a="1"/>
  <c r="E1608" i="3" l="1"/>
  <c r="E1609" i="3" a="1"/>
  <c r="E1609" i="3" l="1"/>
  <c r="E1610" i="3" a="1"/>
  <c r="E1610" i="3" l="1"/>
  <c r="E1611" i="3" a="1"/>
  <c r="E1611" i="3" l="1"/>
  <c r="E1612" i="3" a="1"/>
  <c r="E1612" i="3" l="1"/>
  <c r="E1613" i="3" a="1"/>
  <c r="E1613" i="3" l="1"/>
  <c r="E1614" i="3" a="1"/>
  <c r="E1614" i="3" l="1"/>
  <c r="E1615" i="3" a="1"/>
  <c r="E1615" i="3" l="1"/>
  <c r="E1616" i="3" a="1"/>
  <c r="E1616" i="3" l="1"/>
  <c r="E1617" i="3" a="1"/>
  <c r="E1617" i="3" l="1"/>
  <c r="E1618" i="3" a="1"/>
  <c r="E1618" i="3" l="1"/>
  <c r="E1619" i="3" a="1"/>
  <c r="E1619" i="3" l="1"/>
  <c r="E1620" i="3" a="1"/>
  <c r="E1620" i="3" l="1"/>
  <c r="E1621" i="3" a="1"/>
  <c r="E1621" i="3" l="1"/>
  <c r="E1622" i="3" a="1"/>
  <c r="E1622" i="3" l="1"/>
  <c r="E1623" i="3" a="1"/>
  <c r="E1623" i="3" l="1"/>
  <c r="E1624" i="3" a="1"/>
  <c r="E1624" i="3" l="1"/>
  <c r="E1625" i="3" a="1"/>
  <c r="E1625" i="3" l="1"/>
  <c r="E1626" i="3" a="1"/>
  <c r="E1626" i="3" l="1"/>
  <c r="E1627" i="3" a="1"/>
  <c r="E1627" i="3" l="1"/>
  <c r="E1628" i="3" a="1"/>
  <c r="E1628" i="3" l="1"/>
  <c r="E1629" i="3" a="1"/>
  <c r="E1629" i="3" l="1"/>
  <c r="E1630" i="3" a="1"/>
  <c r="E1630" i="3" l="1"/>
  <c r="E1631" i="3" a="1"/>
  <c r="E1631" i="3" l="1"/>
  <c r="E1632" i="3" a="1"/>
  <c r="E1632" i="3" l="1"/>
  <c r="E1633" i="3" a="1"/>
  <c r="E1633" i="3" l="1"/>
  <c r="E1634" i="3" a="1"/>
  <c r="E1634" i="3" l="1"/>
  <c r="E1635" i="3" a="1"/>
  <c r="E1635" i="3" l="1"/>
  <c r="E1636" i="3" a="1"/>
  <c r="E1636" i="3" l="1"/>
  <c r="E1637" i="3" a="1"/>
  <c r="E1637" i="3" l="1"/>
  <c r="E1638" i="3" a="1"/>
  <c r="E1638" i="3" l="1"/>
  <c r="E1639" i="3" a="1"/>
  <c r="E1639" i="3" l="1"/>
  <c r="E1640" i="3" a="1"/>
  <c r="E1640" i="3" l="1"/>
  <c r="E1641" i="3" a="1"/>
  <c r="E1641" i="3" l="1"/>
  <c r="E1642" i="3" a="1"/>
  <c r="E1642" i="3" l="1"/>
  <c r="E1643" i="3" a="1"/>
  <c r="E1643" i="3" l="1"/>
  <c r="E1644" i="3" a="1"/>
  <c r="E1644" i="3" l="1"/>
  <c r="E1645" i="3" a="1"/>
  <c r="E1645" i="3" l="1"/>
  <c r="E1646" i="3" a="1"/>
  <c r="E1646" i="3" l="1"/>
  <c r="E1647" i="3" a="1"/>
  <c r="E1647" i="3" l="1"/>
  <c r="E1648" i="3" a="1"/>
  <c r="E1648" i="3" l="1"/>
  <c r="E1649" i="3" a="1"/>
  <c r="E1649" i="3" l="1"/>
  <c r="E1650" i="3" a="1"/>
  <c r="E1650" i="3" l="1"/>
  <c r="E1651" i="3" a="1"/>
  <c r="E1651" i="3" l="1"/>
  <c r="E1652" i="3" a="1"/>
  <c r="E1652" i="3" l="1"/>
  <c r="E1653" i="3" a="1"/>
  <c r="E1653" i="3" l="1"/>
  <c r="E1654" i="3" a="1"/>
  <c r="E1654" i="3" l="1"/>
  <c r="E1655" i="3" a="1"/>
  <c r="E1655" i="3" l="1"/>
  <c r="E1656" i="3" a="1"/>
  <c r="E1656" i="3" l="1"/>
  <c r="E1657" i="3" a="1"/>
  <c r="E1657" i="3" l="1"/>
  <c r="E1658" i="3" a="1"/>
  <c r="E1658" i="3" l="1"/>
  <c r="E1659" i="3" a="1"/>
  <c r="E1659" i="3" l="1"/>
  <c r="E1660" i="3" a="1"/>
  <c r="E1660" i="3" l="1"/>
  <c r="E1661" i="3" a="1"/>
  <c r="E1661" i="3" l="1"/>
  <c r="E1662" i="3" a="1"/>
  <c r="E1662" i="3" l="1"/>
  <c r="E1663" i="3" a="1"/>
  <c r="E1663" i="3" l="1"/>
  <c r="E1664" i="3" a="1"/>
  <c r="E1664" i="3" l="1"/>
  <c r="E1665" i="3" a="1"/>
  <c r="E1665" i="3" l="1"/>
  <c r="E1666" i="3" a="1"/>
  <c r="E1666" i="3" l="1"/>
  <c r="E1667" i="3" a="1"/>
  <c r="E1667" i="3" l="1"/>
  <c r="E1668" i="3" a="1"/>
  <c r="E1668" i="3" l="1"/>
  <c r="E1669" i="3" a="1"/>
  <c r="E1669" i="3" l="1"/>
  <c r="E1670" i="3" a="1"/>
  <c r="E1670" i="3" l="1"/>
  <c r="E1671" i="3" a="1"/>
  <c r="E1671" i="3" l="1"/>
  <c r="E1672" i="3" a="1"/>
  <c r="E1672" i="3" l="1"/>
  <c r="E1673" i="3" a="1"/>
  <c r="E1673" i="3" l="1"/>
  <c r="E1674" i="3" a="1"/>
  <c r="E1674" i="3" l="1"/>
  <c r="E1675" i="3" a="1"/>
  <c r="E1675" i="3" l="1"/>
  <c r="E1676" i="3" a="1"/>
  <c r="E1676" i="3" l="1"/>
  <c r="E1677" i="3" a="1"/>
  <c r="E1677" i="3" l="1"/>
  <c r="E1678" i="3" a="1"/>
  <c r="E1678" i="3" l="1"/>
  <c r="E1679" i="3" a="1"/>
  <c r="E1679" i="3" l="1"/>
  <c r="E1680" i="3" a="1"/>
  <c r="E1680" i="3" l="1"/>
  <c r="E1681" i="3" a="1"/>
  <c r="E1681" i="3" l="1"/>
  <c r="E1682" i="3" a="1"/>
  <c r="E1682" i="3" l="1"/>
  <c r="E1683" i="3" a="1"/>
  <c r="E1683" i="3" l="1"/>
  <c r="E1684" i="3" a="1"/>
  <c r="E1684" i="3" l="1"/>
  <c r="E1685" i="3" a="1"/>
  <c r="E1685" i="3" l="1"/>
  <c r="E1686" i="3" a="1"/>
  <c r="E1686" i="3" l="1"/>
  <c r="E1687" i="3" a="1"/>
  <c r="E1687" i="3" l="1"/>
  <c r="E1688" i="3" a="1"/>
  <c r="E1688" i="3" l="1"/>
  <c r="E1689" i="3" a="1"/>
  <c r="E1689" i="3" l="1"/>
  <c r="E1690" i="3" a="1"/>
  <c r="E1690" i="3" l="1"/>
  <c r="E1691" i="3" a="1"/>
  <c r="E1691" i="3" l="1"/>
  <c r="E1692" i="3" a="1"/>
  <c r="E1692" i="3" l="1"/>
  <c r="E1693" i="3" a="1"/>
  <c r="E1693" i="3" l="1"/>
  <c r="E1694" i="3" a="1"/>
  <c r="E1694" i="3" l="1"/>
  <c r="E1695" i="3" a="1"/>
  <c r="E1695" i="3" l="1"/>
  <c r="E1696" i="3" a="1"/>
  <c r="E1696" i="3" l="1"/>
  <c r="E1697" i="3" a="1"/>
  <c r="E1697" i="3" l="1"/>
  <c r="E1698" i="3" a="1"/>
  <c r="E1698" i="3" l="1"/>
  <c r="E1699" i="3" a="1"/>
  <c r="E1699" i="3" l="1"/>
  <c r="E1700" i="3" a="1"/>
  <c r="E1700" i="3" l="1"/>
  <c r="E1701" i="3" a="1"/>
  <c r="E1701" i="3" l="1"/>
  <c r="E1702" i="3" a="1"/>
  <c r="E1702" i="3" l="1"/>
  <c r="E1703" i="3" a="1"/>
  <c r="E1703" i="3" l="1"/>
  <c r="E1704" i="3" a="1"/>
  <c r="E1704" i="3" l="1"/>
  <c r="E1705" i="3" a="1"/>
  <c r="E1705" i="3" l="1"/>
  <c r="E1706" i="3" a="1"/>
  <c r="E1706" i="3" l="1"/>
  <c r="E1707" i="3" a="1"/>
  <c r="E1707" i="3" l="1"/>
  <c r="E1708" i="3" a="1"/>
  <c r="E1708" i="3" l="1"/>
  <c r="E1709" i="3" a="1"/>
  <c r="E1709" i="3" l="1"/>
  <c r="E1710" i="3" a="1"/>
  <c r="E1710" i="3" l="1"/>
  <c r="E1711" i="3" a="1"/>
  <c r="E1711" i="3" l="1"/>
  <c r="E1712" i="3" a="1"/>
  <c r="E1712" i="3" l="1"/>
  <c r="E1713" i="3" a="1"/>
  <c r="E1713" i="3" l="1"/>
  <c r="E1714" i="3" a="1"/>
  <c r="E1714" i="3" l="1"/>
  <c r="E1715" i="3" a="1"/>
  <c r="E1715" i="3" l="1"/>
  <c r="E1716" i="3" a="1"/>
  <c r="E1716" i="3" l="1"/>
  <c r="E1717" i="3" a="1"/>
  <c r="E1717" i="3" l="1"/>
  <c r="E1718" i="3" a="1"/>
  <c r="E1718" i="3" l="1"/>
  <c r="E1719" i="3" a="1"/>
  <c r="E1719" i="3" l="1"/>
  <c r="E1720" i="3" a="1"/>
  <c r="E1720" i="3" l="1"/>
  <c r="E1721" i="3" a="1"/>
  <c r="E1721" i="3" l="1"/>
  <c r="E1722" i="3" a="1"/>
  <c r="E1722" i="3" l="1"/>
  <c r="E1723" i="3" a="1"/>
  <c r="E1723" i="3" l="1"/>
  <c r="E1724" i="3" a="1"/>
  <c r="E1724" i="3" l="1"/>
  <c r="E1725" i="3" a="1"/>
  <c r="E1725" i="3" l="1"/>
  <c r="E1726" i="3" a="1"/>
  <c r="E1726" i="3" l="1"/>
  <c r="E1727" i="3" a="1"/>
  <c r="E1727" i="3" l="1"/>
  <c r="E1728" i="3" a="1"/>
  <c r="E1728" i="3" l="1"/>
  <c r="E1729" i="3" a="1"/>
  <c r="E1729" i="3" l="1"/>
  <c r="E1730" i="3" a="1"/>
  <c r="E1730" i="3" l="1"/>
  <c r="E1731" i="3" a="1"/>
  <c r="E1731" i="3" l="1"/>
  <c r="E1732" i="3" a="1"/>
  <c r="E1732" i="3" l="1"/>
  <c r="E1733" i="3" a="1"/>
  <c r="E1733" i="3" l="1"/>
  <c r="E1734" i="3" a="1"/>
  <c r="E1734" i="3" l="1"/>
  <c r="E1735" i="3" a="1"/>
  <c r="E1735" i="3" l="1"/>
  <c r="E1736" i="3" a="1"/>
  <c r="E1736" i="3" l="1"/>
  <c r="E1737" i="3" a="1"/>
  <c r="E1737" i="3" l="1"/>
  <c r="E1738" i="3" a="1"/>
  <c r="E1738" i="3" l="1"/>
  <c r="E1739" i="3" a="1"/>
  <c r="E1739" i="3" l="1"/>
  <c r="E1740" i="3" a="1"/>
  <c r="E1740" i="3" l="1"/>
  <c r="E1741" i="3" a="1"/>
  <c r="E1741" i="3" l="1"/>
  <c r="E1742" i="3" a="1"/>
  <c r="E1742" i="3" l="1"/>
  <c r="E1743" i="3" a="1"/>
  <c r="E1743" i="3" l="1"/>
  <c r="E1744" i="3" a="1"/>
  <c r="E1744" i="3" l="1"/>
  <c r="E1745" i="3" a="1"/>
  <c r="E1745" i="3" l="1"/>
  <c r="E1746" i="3" a="1"/>
  <c r="E1746" i="3" l="1"/>
  <c r="E1747" i="3" a="1"/>
  <c r="E1747" i="3" l="1"/>
  <c r="E1748" i="3" a="1"/>
  <c r="E1748" i="3" l="1"/>
  <c r="E1749" i="3" a="1"/>
  <c r="E1749" i="3" l="1"/>
  <c r="E1750" i="3" a="1"/>
  <c r="E1750" i="3" l="1"/>
  <c r="E1751" i="3" a="1"/>
  <c r="E1751" i="3" l="1"/>
  <c r="E1752" i="3" a="1"/>
  <c r="E1752" i="3" l="1"/>
  <c r="E1753" i="3" a="1"/>
  <c r="E1753" i="3" l="1"/>
  <c r="E1754" i="3" a="1"/>
  <c r="E1754" i="3" l="1"/>
  <c r="E1755" i="3" a="1"/>
  <c r="E1755" i="3" l="1"/>
  <c r="E1756" i="3" a="1"/>
  <c r="E1756" i="3" l="1"/>
  <c r="E1757" i="3" a="1"/>
  <c r="E1757" i="3" l="1"/>
  <c r="E1758" i="3" a="1"/>
  <c r="E1758" i="3" l="1"/>
  <c r="E1759" i="3" a="1"/>
  <c r="E1759" i="3" l="1"/>
  <c r="E1760" i="3" a="1"/>
  <c r="E1760" i="3" l="1"/>
  <c r="E1761" i="3" a="1"/>
  <c r="E1761" i="3" l="1"/>
  <c r="E1762" i="3" a="1"/>
  <c r="E1762" i="3" l="1"/>
  <c r="E1763" i="3" a="1"/>
  <c r="E1763" i="3" l="1"/>
  <c r="E1764" i="3" a="1"/>
  <c r="E1764" i="3" l="1"/>
  <c r="E1765" i="3" a="1"/>
  <c r="E1765" i="3" l="1"/>
  <c r="E1766" i="3" a="1"/>
  <c r="E1766" i="3" l="1"/>
  <c r="E1767" i="3" a="1"/>
  <c r="E1767" i="3" l="1"/>
  <c r="E1768" i="3" a="1"/>
  <c r="E1768" i="3" l="1"/>
  <c r="E1769" i="3" a="1"/>
  <c r="E1769" i="3" l="1"/>
  <c r="E1770" i="3" a="1"/>
  <c r="E1770" i="3" l="1"/>
  <c r="E1771" i="3" a="1"/>
  <c r="E1771" i="3" l="1"/>
  <c r="E1772" i="3" a="1"/>
  <c r="E1772" i="3" l="1"/>
  <c r="E1773" i="3" a="1"/>
  <c r="E1773" i="3" l="1"/>
  <c r="E1774" i="3" a="1"/>
  <c r="E1774" i="3" l="1"/>
  <c r="E1775" i="3" a="1"/>
  <c r="E1775" i="3" l="1"/>
  <c r="E1776" i="3" a="1"/>
  <c r="E1776" i="3" l="1"/>
  <c r="E1777" i="3" a="1"/>
  <c r="E1777" i="3" l="1"/>
  <c r="E1778" i="3" a="1"/>
  <c r="E1778" i="3" l="1"/>
  <c r="E1779" i="3" a="1"/>
  <c r="E1779" i="3" l="1"/>
  <c r="E1780" i="3" a="1"/>
  <c r="E1780" i="3" l="1"/>
  <c r="E1781" i="3" a="1"/>
  <c r="E1781" i="3" l="1"/>
  <c r="E1782" i="3" a="1"/>
  <c r="E1782" i="3" l="1"/>
  <c r="E1783" i="3" a="1"/>
  <c r="E1783" i="3" l="1"/>
  <c r="E1784" i="3" a="1"/>
  <c r="E1784" i="3" l="1"/>
  <c r="E1785" i="3" a="1"/>
  <c r="E1785" i="3" l="1"/>
  <c r="E1786" i="3" a="1"/>
  <c r="E1786" i="3" l="1"/>
  <c r="E1787" i="3" a="1"/>
  <c r="E1787" i="3" l="1"/>
  <c r="E1788" i="3" a="1"/>
  <c r="E1788" i="3" l="1"/>
  <c r="E1789" i="3" a="1"/>
  <c r="E1789" i="3" l="1"/>
  <c r="E1790" i="3" a="1"/>
  <c r="E1790" i="3" l="1"/>
  <c r="E1791" i="3" a="1"/>
  <c r="E1791" i="3" l="1"/>
  <c r="E1792" i="3" a="1"/>
  <c r="E1792" i="3" l="1"/>
  <c r="E1793" i="3" a="1"/>
  <c r="E1793" i="3" l="1"/>
  <c r="E1794" i="3" a="1"/>
  <c r="E1794" i="3" l="1"/>
  <c r="E1795" i="3" a="1"/>
  <c r="E1795" i="3" l="1"/>
  <c r="E1796" i="3" a="1"/>
  <c r="E1796" i="3" l="1"/>
  <c r="E1797" i="3" a="1"/>
  <c r="E1797" i="3" l="1"/>
  <c r="E1798" i="3" a="1"/>
  <c r="E1798" i="3" l="1"/>
  <c r="E1799" i="3" a="1"/>
  <c r="E1799" i="3" l="1"/>
  <c r="E1800" i="3" a="1"/>
  <c r="E1800" i="3" l="1"/>
  <c r="E1801" i="3" a="1"/>
  <c r="E1801" i="3" l="1"/>
  <c r="E1802" i="3" a="1"/>
  <c r="E1802" i="3" l="1"/>
  <c r="E1803" i="3" a="1"/>
  <c r="E1803" i="3" l="1"/>
  <c r="E1804" i="3" a="1"/>
  <c r="E1804" i="3" l="1"/>
  <c r="E1805" i="3" a="1"/>
  <c r="E1805" i="3" l="1"/>
  <c r="E1806" i="3" a="1"/>
  <c r="E1806" i="3" l="1"/>
  <c r="E1807" i="3" a="1"/>
  <c r="E1807" i="3" l="1"/>
  <c r="E1808" i="3" a="1"/>
  <c r="E1808" i="3" l="1"/>
  <c r="E1809" i="3" a="1"/>
  <c r="E1809" i="3" l="1"/>
  <c r="E1810" i="3" a="1"/>
  <c r="E1810" i="3" l="1"/>
  <c r="E1811" i="3" a="1"/>
  <c r="E1811" i="3" l="1"/>
  <c r="E1812" i="3" a="1"/>
  <c r="E1812" i="3" l="1"/>
  <c r="E1813" i="3" a="1"/>
  <c r="E1813" i="3" l="1"/>
  <c r="E1814" i="3" a="1"/>
  <c r="E1814" i="3" l="1"/>
  <c r="E1815" i="3" a="1"/>
  <c r="E1815" i="3" l="1"/>
  <c r="E1816" i="3" a="1"/>
  <c r="E1816" i="3" l="1"/>
  <c r="E1817" i="3" a="1"/>
  <c r="E1817" i="3" l="1"/>
  <c r="E1818" i="3" a="1"/>
  <c r="E1818" i="3" l="1"/>
  <c r="E1819" i="3" a="1"/>
  <c r="E1819" i="3" l="1"/>
  <c r="E1820" i="3" a="1"/>
  <c r="E1820" i="3" l="1"/>
  <c r="E1821" i="3" a="1"/>
  <c r="E1821" i="3" l="1"/>
  <c r="E1822" i="3" a="1"/>
  <c r="E1822" i="3" l="1"/>
  <c r="E1823" i="3" a="1"/>
  <c r="E1823" i="3" l="1"/>
  <c r="E1824" i="3" a="1"/>
  <c r="E1824" i="3" l="1"/>
  <c r="E1825" i="3" a="1"/>
  <c r="E1825" i="3" l="1"/>
  <c r="E1826" i="3" a="1"/>
  <c r="E1826" i="3" l="1"/>
  <c r="E1827" i="3" a="1"/>
  <c r="E1827" i="3" l="1"/>
  <c r="E1828" i="3" a="1"/>
  <c r="E1828" i="3" l="1"/>
  <c r="E1829" i="3" a="1"/>
  <c r="E1829" i="3" l="1"/>
  <c r="E1830" i="3" a="1"/>
  <c r="E1830" i="3" l="1"/>
  <c r="E1831" i="3" a="1"/>
  <c r="E1831" i="3" l="1"/>
  <c r="E1832" i="3" a="1"/>
  <c r="E1832" i="3" l="1"/>
  <c r="E1833" i="3" a="1"/>
  <c r="E1833" i="3" l="1"/>
  <c r="E1834" i="3" a="1"/>
  <c r="E1834" i="3" l="1"/>
  <c r="E1835" i="3" a="1"/>
  <c r="E1835" i="3" l="1"/>
  <c r="E1836" i="3" a="1"/>
  <c r="E1836" i="3" l="1"/>
  <c r="E1837" i="3" a="1"/>
  <c r="E1837" i="3" l="1"/>
  <c r="E1838" i="3" a="1"/>
  <c r="E1838" i="3" l="1"/>
  <c r="E1839" i="3" a="1"/>
  <c r="E1839" i="3" l="1"/>
  <c r="E1840" i="3" a="1"/>
  <c r="E1840" i="3" l="1"/>
  <c r="E1841" i="3" a="1"/>
  <c r="E1841" i="3" l="1"/>
  <c r="E1842" i="3" a="1"/>
  <c r="E1842" i="3" l="1"/>
  <c r="E1843" i="3" a="1"/>
  <c r="E1843" i="3" l="1"/>
  <c r="E1844" i="3" a="1"/>
  <c r="E1844" i="3" l="1"/>
  <c r="E1845" i="3" a="1"/>
  <c r="E1845" i="3" l="1"/>
  <c r="E1846" i="3" a="1"/>
  <c r="E1846" i="3" l="1"/>
  <c r="E1847" i="3" a="1"/>
  <c r="E1847" i="3" l="1"/>
  <c r="E1848" i="3" a="1"/>
  <c r="E1848" i="3" l="1"/>
  <c r="E1849" i="3" a="1"/>
  <c r="E1849" i="3" l="1"/>
  <c r="E1850" i="3" a="1"/>
  <c r="E1850" i="3" l="1"/>
  <c r="E1851" i="3" a="1"/>
  <c r="E1851" i="3" l="1"/>
  <c r="E1852" i="3" a="1"/>
  <c r="E1852" i="3" l="1"/>
  <c r="E1853" i="3" a="1"/>
  <c r="E1853" i="3" l="1"/>
  <c r="E1854" i="3" a="1"/>
  <c r="E1854" i="3" l="1"/>
  <c r="E1855" i="3" a="1"/>
  <c r="E1855" i="3" l="1"/>
  <c r="E1856" i="3" a="1"/>
  <c r="E1856" i="3" l="1"/>
  <c r="E1857" i="3" a="1"/>
  <c r="E1857" i="3" l="1"/>
  <c r="E1858" i="3" a="1"/>
  <c r="E1858" i="3" l="1"/>
  <c r="E1859" i="3" a="1"/>
  <c r="E1859" i="3" l="1"/>
  <c r="E1860" i="3" a="1"/>
  <c r="E1860" i="3" l="1"/>
  <c r="E1861" i="3" a="1"/>
  <c r="E1861" i="3" l="1"/>
  <c r="E1862" i="3" a="1"/>
  <c r="E1862" i="3" l="1"/>
  <c r="E1863" i="3" a="1"/>
  <c r="E1863" i="3" l="1"/>
  <c r="E1864" i="3" a="1"/>
  <c r="E1864" i="3" l="1"/>
  <c r="E1865" i="3" a="1"/>
  <c r="E1865" i="3" l="1"/>
  <c r="E1866" i="3" a="1"/>
  <c r="E1866" i="3" l="1"/>
  <c r="E1867" i="3" a="1"/>
  <c r="E1867" i="3" l="1"/>
  <c r="E1868" i="3" a="1"/>
  <c r="E1868" i="3" l="1"/>
  <c r="E1869" i="3" a="1"/>
  <c r="E1869" i="3" l="1"/>
  <c r="E1870" i="3" a="1"/>
  <c r="E1870" i="3" l="1"/>
  <c r="E1871" i="3" a="1"/>
  <c r="E1871" i="3" l="1"/>
  <c r="E1872" i="3" a="1"/>
  <c r="E1872" i="3" l="1"/>
  <c r="E1873" i="3" a="1"/>
  <c r="E1873" i="3" l="1"/>
  <c r="E1874" i="3" a="1"/>
  <c r="E1874" i="3" l="1"/>
  <c r="E1875" i="3" a="1"/>
  <c r="E1875" i="3" l="1"/>
  <c r="E1876" i="3" a="1"/>
  <c r="E1876" i="3" l="1"/>
  <c r="E1877" i="3" a="1"/>
  <c r="E1877" i="3" l="1"/>
  <c r="E1878" i="3" a="1"/>
  <c r="E1878" i="3" l="1"/>
  <c r="E1879" i="3" a="1"/>
  <c r="E1879" i="3" l="1"/>
  <c r="E1880" i="3" a="1"/>
  <c r="E1880" i="3" l="1"/>
  <c r="E1881" i="3" a="1"/>
  <c r="E1881" i="3" l="1"/>
  <c r="E1882" i="3" a="1"/>
  <c r="E1882" i="3" l="1"/>
  <c r="E1883" i="3" a="1"/>
  <c r="E1883" i="3" l="1"/>
  <c r="E1884" i="3" a="1"/>
  <c r="E1884" i="3" l="1"/>
  <c r="E1885" i="3" a="1"/>
  <c r="E1885" i="3" l="1"/>
  <c r="E1886" i="3" a="1"/>
  <c r="E1886" i="3" l="1"/>
  <c r="E1887" i="3" a="1"/>
  <c r="E1887" i="3" l="1"/>
  <c r="E1888" i="3" a="1"/>
  <c r="E1888" i="3" l="1"/>
  <c r="E1889" i="3" a="1"/>
  <c r="E1889" i="3" l="1"/>
  <c r="E1890" i="3" a="1"/>
  <c r="E1890" i="3" l="1"/>
  <c r="E1891" i="3" a="1"/>
  <c r="E1891" i="3" l="1"/>
  <c r="E1892" i="3" a="1"/>
  <c r="E1892" i="3" l="1"/>
  <c r="E1893" i="3" a="1"/>
  <c r="E1893" i="3" l="1"/>
  <c r="E1894" i="3" a="1"/>
  <c r="E1894" i="3" l="1"/>
  <c r="E1895" i="3" a="1"/>
  <c r="E1895" i="3" l="1"/>
  <c r="E1896" i="3" a="1"/>
  <c r="E1896" i="3" l="1"/>
  <c r="E1897" i="3" a="1"/>
  <c r="E1897" i="3" l="1"/>
  <c r="E1898" i="3" a="1"/>
  <c r="E1898" i="3" l="1"/>
  <c r="E1899" i="3" a="1"/>
  <c r="E1899" i="3" l="1"/>
  <c r="E1900" i="3" a="1"/>
  <c r="E1900" i="3" l="1"/>
  <c r="E1901" i="3" a="1"/>
  <c r="E1901" i="3" l="1"/>
  <c r="E1902" i="3" a="1"/>
  <c r="E1902" i="3" l="1"/>
  <c r="E1903" i="3" a="1"/>
  <c r="E1903" i="3" l="1"/>
  <c r="E1904" i="3" a="1"/>
  <c r="E1904" i="3" l="1"/>
  <c r="E1905" i="3" a="1"/>
  <c r="E1905" i="3" l="1"/>
  <c r="E1906" i="3" a="1"/>
  <c r="E1906" i="3" l="1"/>
  <c r="E1907" i="3" a="1"/>
  <c r="E1907" i="3" l="1"/>
  <c r="E1908" i="3" a="1"/>
  <c r="E1908" i="3" l="1"/>
  <c r="E1909" i="3" a="1"/>
  <c r="E1909" i="3" l="1"/>
  <c r="E1910" i="3" a="1"/>
  <c r="E1910" i="3" l="1"/>
  <c r="E1911" i="3" a="1"/>
  <c r="E1911" i="3" l="1"/>
  <c r="E1912" i="3" a="1"/>
  <c r="E1912" i="3" l="1"/>
  <c r="E1913" i="3" a="1"/>
  <c r="E1913" i="3" l="1"/>
  <c r="E1914" i="3" a="1"/>
  <c r="E1914" i="3" l="1"/>
  <c r="E1915" i="3" a="1"/>
  <c r="E1915" i="3" l="1"/>
  <c r="E1916" i="3" a="1"/>
  <c r="E1916" i="3" l="1"/>
  <c r="E1917" i="3" a="1"/>
  <c r="E1917" i="3" l="1"/>
  <c r="E1918" i="3" a="1"/>
  <c r="E1918" i="3" l="1"/>
  <c r="E1919" i="3" a="1"/>
  <c r="E1919" i="3" l="1"/>
  <c r="E1920" i="3" a="1"/>
  <c r="E1920" i="3" l="1"/>
  <c r="E1921" i="3" a="1"/>
  <c r="E1921" i="3" l="1"/>
  <c r="E1922" i="3" a="1"/>
  <c r="E1922" i="3" l="1"/>
  <c r="E1923" i="3" a="1"/>
  <c r="E1923" i="3" l="1"/>
  <c r="E1924" i="3" a="1"/>
  <c r="E1924" i="3" l="1"/>
  <c r="E1925" i="3" a="1"/>
  <c r="E1925" i="3" l="1"/>
  <c r="E1926" i="3" a="1"/>
  <c r="E1926" i="3" l="1"/>
  <c r="E1927" i="3" a="1"/>
  <c r="E1927" i="3" l="1"/>
  <c r="E1928" i="3" a="1"/>
  <c r="E1928" i="3" l="1"/>
  <c r="E1929" i="3" a="1"/>
  <c r="E1929" i="3" l="1"/>
  <c r="E1930" i="3" a="1"/>
  <c r="E1930" i="3" l="1"/>
  <c r="E1931" i="3" a="1"/>
  <c r="E1931" i="3" l="1"/>
  <c r="E1932" i="3" a="1"/>
  <c r="E1932" i="3" l="1"/>
  <c r="E1933" i="3" a="1"/>
  <c r="E1933" i="3" l="1"/>
  <c r="E1934" i="3" a="1"/>
  <c r="E1934" i="3" l="1"/>
  <c r="E1935" i="3" a="1"/>
  <c r="E1935" i="3" l="1"/>
  <c r="E1936" i="3" a="1"/>
  <c r="E1936" i="3" l="1"/>
  <c r="E1937" i="3" a="1"/>
  <c r="E1937" i="3" l="1"/>
  <c r="E1938" i="3" a="1"/>
  <c r="E1938" i="3" l="1"/>
  <c r="E1939" i="3" a="1"/>
  <c r="E1939" i="3" l="1"/>
  <c r="E1940" i="3" a="1"/>
  <c r="E1940" i="3" l="1"/>
  <c r="E1941" i="3" a="1"/>
  <c r="E1941" i="3" l="1"/>
  <c r="E1942" i="3" a="1"/>
  <c r="E1942" i="3" l="1"/>
  <c r="E1943" i="3" a="1"/>
  <c r="E1943" i="3" l="1"/>
  <c r="E1944" i="3" a="1"/>
  <c r="E1944" i="3" l="1"/>
  <c r="E1945" i="3" a="1"/>
  <c r="E1945" i="3" l="1"/>
  <c r="E1946" i="3" a="1"/>
  <c r="E1946" i="3" l="1"/>
  <c r="E1947" i="3" a="1"/>
  <c r="E1947" i="3" l="1"/>
  <c r="E1948" i="3" a="1"/>
  <c r="E1948" i="3" l="1"/>
  <c r="E1949" i="3" a="1"/>
  <c r="E1949" i="3" l="1"/>
  <c r="E1950" i="3" a="1"/>
  <c r="E1950" i="3" l="1"/>
  <c r="E1951" i="3" a="1"/>
  <c r="E1951" i="3" l="1"/>
  <c r="E1952" i="3" a="1"/>
  <c r="E1952" i="3" l="1"/>
  <c r="E1953" i="3" a="1"/>
  <c r="E1953" i="3" l="1"/>
  <c r="E1954" i="3" a="1"/>
  <c r="E1954" i="3" l="1"/>
  <c r="E1955" i="3" a="1"/>
  <c r="E1955" i="3" l="1"/>
  <c r="E1956" i="3" a="1"/>
  <c r="E1956" i="3" l="1"/>
  <c r="E1957" i="3" a="1"/>
  <c r="E1957" i="3" l="1"/>
  <c r="E1958" i="3" a="1"/>
  <c r="E1958" i="3" l="1"/>
  <c r="E1959" i="3" a="1"/>
  <c r="E1959" i="3" l="1"/>
  <c r="E1960" i="3" a="1"/>
  <c r="E1960" i="3" l="1"/>
  <c r="E1961" i="3" a="1"/>
  <c r="E1961" i="3" l="1"/>
  <c r="E1962" i="3" a="1"/>
  <c r="E1962" i="3" l="1"/>
  <c r="E1963" i="3" a="1"/>
  <c r="E1963" i="3" l="1"/>
  <c r="E1964" i="3" a="1"/>
  <c r="E1964" i="3" l="1"/>
  <c r="E1965" i="3" a="1"/>
  <c r="E1965" i="3" l="1"/>
  <c r="E1966" i="3" a="1"/>
  <c r="E1966" i="3" l="1"/>
  <c r="E1967" i="3" a="1"/>
  <c r="E1967" i="3" l="1"/>
  <c r="E1968" i="3" a="1"/>
  <c r="E1968" i="3" l="1"/>
  <c r="E1969" i="3" a="1"/>
  <c r="E1969" i="3" l="1"/>
  <c r="E1970" i="3" a="1"/>
  <c r="E1970" i="3" l="1"/>
  <c r="E1971" i="3" a="1"/>
  <c r="E1971" i="3" l="1"/>
  <c r="E1972" i="3" a="1"/>
  <c r="E1972" i="3" l="1"/>
  <c r="E1973" i="3" a="1"/>
  <c r="E1973" i="3" l="1"/>
  <c r="E1974" i="3" a="1"/>
  <c r="E1974" i="3" l="1"/>
  <c r="E1975" i="3" a="1"/>
  <c r="E1975" i="3" l="1"/>
  <c r="E1976" i="3" a="1"/>
  <c r="E1976" i="3" l="1"/>
  <c r="E1977" i="3" a="1"/>
  <c r="E1977" i="3" l="1"/>
  <c r="E1978" i="3" a="1"/>
  <c r="E1978" i="3" l="1"/>
  <c r="E1979" i="3" a="1"/>
  <c r="E1979" i="3" l="1"/>
  <c r="E1980" i="3" a="1"/>
  <c r="E1980" i="3" l="1"/>
  <c r="E1981" i="3" a="1"/>
  <c r="E1981" i="3" l="1"/>
  <c r="E1982" i="3" a="1"/>
  <c r="E1982" i="3" l="1"/>
  <c r="E1983" i="3" a="1"/>
  <c r="E1983" i="3" l="1"/>
  <c r="E1984" i="3" a="1"/>
  <c r="E1984" i="3" l="1"/>
  <c r="E1985" i="3" a="1"/>
  <c r="E1985" i="3" l="1"/>
  <c r="E1986" i="3" a="1"/>
  <c r="E1986" i="3" l="1"/>
  <c r="E1987" i="3" a="1"/>
  <c r="E1987" i="3" l="1"/>
  <c r="E1988" i="3" a="1"/>
  <c r="E1988" i="3" l="1"/>
  <c r="E1989" i="3" a="1"/>
  <c r="E1989" i="3" l="1"/>
  <c r="E1990" i="3" a="1"/>
  <c r="E1990" i="3" l="1"/>
  <c r="E1991" i="3" a="1"/>
  <c r="E1991" i="3" l="1"/>
  <c r="E1992" i="3" a="1"/>
  <c r="E1992" i="3" l="1"/>
  <c r="E1993" i="3" a="1"/>
  <c r="E1993" i="3" l="1"/>
  <c r="E1994" i="3" a="1"/>
  <c r="E1994" i="3" l="1"/>
  <c r="E1995" i="3" a="1"/>
  <c r="E1995" i="3" l="1"/>
  <c r="E1996" i="3" a="1"/>
  <c r="E1996" i="3" l="1"/>
  <c r="E1997" i="3" a="1"/>
  <c r="E1997" i="3" l="1"/>
  <c r="E1998" i="3" a="1"/>
  <c r="E1998" i="3" l="1"/>
  <c r="E1999" i="3" a="1"/>
  <c r="E1999" i="3" l="1"/>
  <c r="E2000" i="3" a="1"/>
  <c r="E2000" i="3" l="1"/>
  <c r="E2001" i="3" a="1"/>
  <c r="E2001" i="3" l="1"/>
  <c r="E2002" i="3" a="1"/>
  <c r="E2002" i="3" l="1"/>
  <c r="E2003" i="3" a="1"/>
  <c r="E2003" i="3" l="1"/>
  <c r="E2004" i="3" a="1"/>
  <c r="E2004" i="3" l="1"/>
  <c r="E2005" i="3" a="1"/>
  <c r="E2005" i="3" l="1"/>
  <c r="E2006" i="3" a="1"/>
  <c r="E2006" i="3" l="1"/>
  <c r="E2007" i="3" a="1"/>
  <c r="E2007" i="3" l="1"/>
  <c r="E2008" i="3" a="1"/>
  <c r="E2008" i="3" l="1"/>
  <c r="E2009" i="3" a="1"/>
  <c r="E2009" i="3" l="1"/>
  <c r="E2010" i="3" a="1"/>
  <c r="E2010" i="3" l="1"/>
  <c r="E2011" i="3" a="1"/>
  <c r="E2011" i="3" l="1"/>
  <c r="E2012" i="3" a="1"/>
  <c r="E2012" i="3" l="1"/>
  <c r="E2013" i="3" a="1"/>
  <c r="E2013" i="3" l="1"/>
  <c r="E2014" i="3" a="1"/>
  <c r="E2014" i="3" l="1"/>
  <c r="E2015" i="3" a="1"/>
  <c r="E2015" i="3" l="1"/>
  <c r="E2016" i="3" a="1"/>
  <c r="E2016" i="3" l="1"/>
  <c r="E2017" i="3" a="1"/>
  <c r="E2017" i="3" l="1"/>
  <c r="E2018" i="3" a="1"/>
  <c r="E2018" i="3" l="1"/>
  <c r="E2019" i="3" a="1"/>
  <c r="E2019" i="3" l="1"/>
  <c r="E2020" i="3" a="1"/>
  <c r="E2020" i="3" l="1"/>
  <c r="E2021" i="3" a="1"/>
  <c r="E2021" i="3" l="1"/>
  <c r="E2022" i="3" a="1"/>
  <c r="E2022" i="3" l="1"/>
  <c r="E2023" i="3" a="1"/>
  <c r="E2023" i="3" l="1"/>
  <c r="E2024" i="3" a="1"/>
  <c r="E2024" i="3" l="1"/>
  <c r="E2025" i="3" a="1"/>
  <c r="E2025" i="3" l="1"/>
  <c r="E2026" i="3" a="1"/>
  <c r="E2026" i="3" l="1"/>
  <c r="E2027" i="3" a="1"/>
  <c r="E2027" i="3" l="1"/>
  <c r="E2028" i="3" a="1"/>
  <c r="E2028" i="3" l="1"/>
  <c r="E2029" i="3" a="1"/>
  <c r="E2029" i="3" l="1"/>
  <c r="E2030" i="3" a="1"/>
  <c r="E2030" i="3" l="1"/>
  <c r="E2031" i="3" a="1"/>
  <c r="E2031" i="3" l="1"/>
  <c r="E2032" i="3" a="1"/>
  <c r="E2032" i="3" l="1"/>
  <c r="E2033" i="3" a="1"/>
  <c r="E2033" i="3" l="1"/>
  <c r="E2034" i="3" a="1"/>
  <c r="E2034" i="3" l="1"/>
  <c r="E2035" i="3" a="1"/>
  <c r="E2035" i="3" l="1"/>
  <c r="E2036" i="3" a="1"/>
  <c r="E2036" i="3" l="1"/>
  <c r="E2037" i="3" a="1"/>
  <c r="E2037" i="3" l="1"/>
  <c r="E2038" i="3" a="1"/>
  <c r="E2038" i="3" l="1"/>
  <c r="E2039" i="3" a="1"/>
  <c r="E2039" i="3" l="1"/>
  <c r="E2040" i="3" a="1"/>
  <c r="E2040" i="3" l="1"/>
  <c r="E2041" i="3" a="1"/>
  <c r="E2041" i="3" l="1"/>
  <c r="E2042" i="3" a="1"/>
  <c r="E2042" i="3" l="1"/>
  <c r="E2043" i="3" a="1"/>
  <c r="E2043" i="3" l="1"/>
  <c r="E2044" i="3" a="1"/>
  <c r="E2044" i="3" l="1"/>
  <c r="E2045" i="3" a="1"/>
  <c r="E2045" i="3" l="1"/>
  <c r="E2046" i="3" a="1"/>
  <c r="E2046" i="3" l="1"/>
  <c r="E2047" i="3" a="1"/>
  <c r="E2047" i="3" l="1"/>
  <c r="E2048" i="3" a="1"/>
  <c r="E2048" i="3" l="1"/>
  <c r="E2049" i="3" a="1"/>
  <c r="E2049" i="3" l="1"/>
  <c r="E2050" i="3" a="1"/>
  <c r="E2050" i="3" l="1"/>
  <c r="E2051" i="3" a="1"/>
  <c r="E2051" i="3" l="1"/>
  <c r="E2052" i="3" a="1"/>
  <c r="E2052" i="3" l="1"/>
  <c r="E2053" i="3" a="1"/>
  <c r="E2053" i="3" l="1"/>
  <c r="E2054" i="3" a="1"/>
  <c r="E2054" i="3" l="1"/>
  <c r="E2055" i="3" a="1"/>
  <c r="E2055" i="3" l="1"/>
  <c r="E2056" i="3" a="1"/>
  <c r="E2056" i="3" l="1"/>
  <c r="E2057" i="3" a="1"/>
  <c r="E2057" i="3" l="1"/>
  <c r="E2058" i="3" a="1"/>
  <c r="E2058" i="3" l="1"/>
  <c r="E2059" i="3" a="1"/>
  <c r="E2059" i="3" l="1"/>
  <c r="E2060" i="3" a="1"/>
  <c r="E2060" i="3" l="1"/>
  <c r="E2061" i="3" a="1"/>
  <c r="E2061" i="3" l="1"/>
  <c r="E2062" i="3" a="1"/>
  <c r="E2062" i="3" l="1"/>
  <c r="E2063" i="3" a="1"/>
  <c r="E2063" i="3" l="1"/>
  <c r="E2064" i="3" a="1"/>
  <c r="E2064" i="3" l="1"/>
  <c r="E2065" i="3" a="1"/>
  <c r="E2065" i="3" l="1"/>
  <c r="E2066" i="3" a="1"/>
  <c r="E2066" i="3" l="1"/>
  <c r="E2067" i="3" a="1"/>
  <c r="E2067" i="3" l="1"/>
  <c r="E2068" i="3" a="1"/>
  <c r="E2068" i="3" l="1"/>
  <c r="E2069" i="3" a="1"/>
  <c r="E2069" i="3" l="1"/>
  <c r="E2070" i="3" a="1"/>
  <c r="E2070" i="3" l="1"/>
  <c r="E2071" i="3" a="1"/>
  <c r="E2071" i="3" l="1"/>
  <c r="E2072" i="3" a="1"/>
  <c r="E2072" i="3" l="1"/>
  <c r="E2073" i="3" a="1"/>
  <c r="E2073" i="3" l="1"/>
  <c r="E2074" i="3" a="1"/>
  <c r="E2074" i="3" l="1"/>
  <c r="E2075" i="3" a="1"/>
  <c r="E2075" i="3" l="1"/>
  <c r="E2076" i="3" a="1"/>
  <c r="E2076" i="3" l="1"/>
  <c r="E2077" i="3" a="1"/>
  <c r="E2077" i="3" l="1"/>
  <c r="E2078" i="3" a="1"/>
  <c r="E2078" i="3" l="1"/>
  <c r="E2079" i="3" a="1"/>
  <c r="E2079" i="3" l="1"/>
  <c r="E2080" i="3" a="1"/>
  <c r="E2080" i="3" l="1"/>
  <c r="E2081" i="3" a="1"/>
  <c r="E2081" i="3" l="1"/>
  <c r="E2082" i="3" a="1"/>
  <c r="E2082" i="3" l="1"/>
  <c r="E2083" i="3" a="1"/>
  <c r="E2083" i="3" l="1"/>
  <c r="E2084" i="3" a="1"/>
  <c r="E2084" i="3" l="1"/>
  <c r="E2085" i="3" a="1"/>
  <c r="E2085" i="3" l="1"/>
  <c r="E2086" i="3" a="1"/>
  <c r="E2086" i="3" l="1"/>
  <c r="E2087" i="3" a="1"/>
  <c r="E2087" i="3" l="1"/>
  <c r="E2088" i="3" a="1"/>
  <c r="E2088" i="3" l="1"/>
  <c r="E2089" i="3" a="1"/>
  <c r="E2089" i="3" l="1"/>
  <c r="E2090" i="3" a="1"/>
  <c r="E2090" i="3" l="1"/>
  <c r="E2091" i="3" a="1"/>
  <c r="E2091" i="3" l="1"/>
  <c r="E2092" i="3" a="1"/>
  <c r="E2092" i="3" l="1"/>
  <c r="E2093" i="3" a="1"/>
  <c r="E2093" i="3" l="1"/>
  <c r="E2094" i="3" a="1"/>
  <c r="E2094" i="3" l="1"/>
  <c r="E2095" i="3" a="1"/>
  <c r="E2095" i="3" l="1"/>
  <c r="E2096" i="3" a="1"/>
  <c r="E2096" i="3" l="1"/>
  <c r="E2097" i="3" a="1"/>
  <c r="E2097" i="3" l="1"/>
  <c r="E2098" i="3" a="1"/>
  <c r="E2098" i="3" l="1"/>
  <c r="E2099" i="3" a="1"/>
  <c r="E2099" i="3" l="1"/>
  <c r="E2100" i="3" a="1"/>
  <c r="E2100" i="3" l="1"/>
  <c r="E2101" i="3" a="1"/>
  <c r="E2101" i="3" l="1"/>
  <c r="E2102" i="3" a="1"/>
  <c r="E2102" i="3" l="1"/>
  <c r="E2103" i="3" a="1"/>
  <c r="E2103" i="3" l="1"/>
  <c r="E2104" i="3" a="1"/>
  <c r="E2104" i="3" l="1"/>
  <c r="E2105" i="3" a="1"/>
  <c r="E2105" i="3" l="1"/>
  <c r="E2106" i="3" a="1"/>
  <c r="E2106" i="3" l="1"/>
  <c r="E2107" i="3" a="1"/>
  <c r="E2107" i="3" l="1"/>
  <c r="E2108" i="3" a="1"/>
  <c r="E2108" i="3" l="1"/>
  <c r="E2109" i="3" a="1"/>
  <c r="E2109" i="3" l="1"/>
  <c r="E2110" i="3" a="1"/>
  <c r="E2110" i="3" l="1"/>
  <c r="E2111" i="3" a="1"/>
  <c r="E2111" i="3" l="1"/>
  <c r="E2112" i="3" a="1"/>
  <c r="E2112" i="3" l="1"/>
  <c r="E2113" i="3" a="1"/>
  <c r="E2113" i="3" l="1"/>
  <c r="E2114" i="3" a="1"/>
  <c r="E2114" i="3" l="1"/>
  <c r="E2115" i="3" a="1"/>
  <c r="E2115" i="3" l="1"/>
  <c r="E2116" i="3" a="1"/>
  <c r="E2116" i="3" l="1"/>
  <c r="E2117" i="3" a="1"/>
  <c r="E2117" i="3" l="1"/>
  <c r="E2118" i="3" a="1"/>
  <c r="E2118" i="3" l="1"/>
  <c r="E2119" i="3" a="1"/>
  <c r="E2119" i="3" l="1"/>
  <c r="E2120" i="3" a="1"/>
  <c r="E2120" i="3" l="1"/>
  <c r="E2121" i="3" a="1"/>
  <c r="E2121" i="3" l="1"/>
  <c r="E2122" i="3" a="1"/>
  <c r="E2122" i="3" l="1"/>
  <c r="E2123" i="3" a="1"/>
  <c r="E2123" i="3" l="1"/>
  <c r="E2124" i="3" a="1"/>
  <c r="E2124" i="3" l="1"/>
  <c r="E2125" i="3" a="1"/>
  <c r="E2125" i="3" l="1"/>
  <c r="E2126" i="3" a="1"/>
  <c r="E2126" i="3" l="1"/>
  <c r="E2127" i="3" a="1"/>
  <c r="E2127" i="3" l="1"/>
  <c r="E2128" i="3" a="1"/>
  <c r="E2128" i="3" l="1"/>
  <c r="E2129" i="3" a="1"/>
  <c r="E2129" i="3" l="1"/>
  <c r="E2130" i="3" a="1"/>
  <c r="E2130" i="3" l="1"/>
  <c r="E2131" i="3" a="1"/>
  <c r="E2131" i="3" l="1"/>
  <c r="E2132" i="3" a="1"/>
  <c r="E2132" i="3" l="1"/>
  <c r="E2133" i="3" a="1"/>
  <c r="E2133" i="3" l="1"/>
  <c r="E2134" i="3" a="1"/>
  <c r="E2134" i="3" l="1"/>
  <c r="E2135" i="3" a="1"/>
  <c r="E2135" i="3" l="1"/>
  <c r="E2136" i="3" a="1"/>
  <c r="E2136" i="3" l="1"/>
  <c r="E2137" i="3" a="1"/>
  <c r="E2137" i="3" l="1"/>
  <c r="E2138" i="3" a="1"/>
  <c r="E2138" i="3" l="1"/>
  <c r="E2139" i="3" a="1"/>
  <c r="E2139" i="3" l="1"/>
  <c r="E2140" i="3" a="1"/>
  <c r="E2140" i="3" l="1"/>
  <c r="E2141" i="3" a="1"/>
  <c r="E2141" i="3" l="1"/>
  <c r="E2142" i="3" a="1"/>
  <c r="E2142" i="3" l="1"/>
  <c r="E2143" i="3" a="1"/>
  <c r="E2143" i="3" l="1"/>
  <c r="E2144" i="3" a="1"/>
  <c r="E2144" i="3" l="1"/>
  <c r="E2145" i="3" a="1"/>
  <c r="E2145" i="3" l="1"/>
  <c r="E2146" i="3" a="1"/>
  <c r="E2146" i="3" l="1"/>
  <c r="E2147" i="3" a="1"/>
  <c r="E2147" i="3" l="1"/>
  <c r="E2148" i="3" a="1"/>
  <c r="E2148" i="3" l="1"/>
  <c r="E2149" i="3" a="1"/>
  <c r="E2149" i="3" l="1"/>
  <c r="E2150" i="3" a="1"/>
  <c r="E2150" i="3" l="1"/>
  <c r="E2151" i="3" a="1"/>
  <c r="E2151" i="3" l="1"/>
  <c r="E2152" i="3" a="1"/>
  <c r="E2152" i="3" l="1"/>
  <c r="E2153" i="3" a="1"/>
  <c r="E2153" i="3" l="1"/>
  <c r="E2154" i="3" a="1"/>
  <c r="E2154" i="3" l="1"/>
  <c r="E2155" i="3" a="1"/>
  <c r="E2155" i="3" l="1"/>
  <c r="E2156" i="3" a="1"/>
  <c r="E2156" i="3" l="1"/>
  <c r="E2157" i="3" a="1"/>
  <c r="E2157" i="3" l="1"/>
  <c r="E2158" i="3" a="1"/>
  <c r="E2158" i="3" l="1"/>
  <c r="E2159" i="3" a="1"/>
  <c r="E2159" i="3" l="1"/>
  <c r="E2160" i="3" a="1"/>
  <c r="E2160" i="3" l="1"/>
  <c r="E2161" i="3" a="1"/>
  <c r="E2161" i="3" l="1"/>
  <c r="E2162" i="3" a="1"/>
  <c r="E2162" i="3" l="1"/>
  <c r="E2163" i="3" a="1"/>
  <c r="E2163" i="3" l="1"/>
  <c r="E2164" i="3" a="1"/>
  <c r="E2164" i="3" l="1"/>
  <c r="E2165" i="3" a="1"/>
  <c r="E2165" i="3" l="1"/>
  <c r="E2166" i="3" a="1"/>
  <c r="E2166" i="3" l="1"/>
  <c r="E2167" i="3" a="1"/>
  <c r="E2167" i="3" l="1"/>
  <c r="E2168" i="3" a="1"/>
  <c r="E2168" i="3" l="1"/>
  <c r="E2169" i="3" a="1"/>
  <c r="E2169" i="3" l="1"/>
  <c r="E2170" i="3" a="1"/>
  <c r="E2170" i="3" l="1"/>
  <c r="E2171" i="3" a="1"/>
  <c r="E2171" i="3" l="1"/>
  <c r="E2172" i="3" a="1"/>
  <c r="E2172" i="3" l="1"/>
  <c r="E2173" i="3" a="1"/>
  <c r="E2173" i="3" l="1"/>
  <c r="E2174" i="3" a="1"/>
  <c r="E2174" i="3" l="1"/>
  <c r="E2175" i="3" a="1"/>
  <c r="E2175" i="3" l="1"/>
  <c r="E2176" i="3" a="1"/>
  <c r="E2176" i="3" l="1"/>
  <c r="E2177" i="3" a="1"/>
  <c r="E2177" i="3" l="1"/>
  <c r="E2178" i="3" a="1"/>
  <c r="E2178" i="3" l="1"/>
  <c r="E2179" i="3" a="1"/>
  <c r="E2179" i="3" l="1"/>
  <c r="E2180" i="3" a="1"/>
  <c r="E2180" i="3" l="1"/>
  <c r="E2181" i="3" a="1"/>
  <c r="E2181" i="3" l="1"/>
  <c r="E2182" i="3" a="1"/>
  <c r="E2182" i="3" l="1"/>
  <c r="E2183" i="3" a="1"/>
  <c r="E2183" i="3" l="1"/>
  <c r="E2184" i="3" a="1"/>
  <c r="E2184" i="3" l="1"/>
  <c r="E2185" i="3" a="1"/>
  <c r="E2185" i="3" l="1"/>
  <c r="E2186" i="3" a="1"/>
  <c r="E2186" i="3" l="1"/>
  <c r="E2187" i="3" a="1"/>
  <c r="E2187" i="3" l="1"/>
  <c r="E2188" i="3" a="1"/>
  <c r="E2188" i="3" l="1"/>
  <c r="E2189" i="3" a="1"/>
  <c r="E2189" i="3" l="1"/>
  <c r="E2190" i="3" a="1"/>
  <c r="E2190" i="3" l="1"/>
  <c r="E2191" i="3" a="1"/>
  <c r="E2191" i="3" l="1"/>
  <c r="E2192" i="3" a="1"/>
  <c r="E2192" i="3" l="1"/>
  <c r="E2193" i="3" a="1"/>
  <c r="E2193" i="3" l="1"/>
  <c r="E2194" i="3" a="1"/>
  <c r="E2194" i="3" l="1"/>
  <c r="E2195" i="3" a="1"/>
  <c r="E2195" i="3" l="1"/>
  <c r="E2196" i="3" a="1"/>
  <c r="E2196" i="3" l="1"/>
  <c r="E2197" i="3" a="1"/>
  <c r="E2197" i="3" l="1"/>
  <c r="E2198" i="3" a="1"/>
  <c r="E2198" i="3" l="1"/>
  <c r="E2199" i="3" a="1"/>
  <c r="E2199" i="3" l="1"/>
  <c r="E2200" i="3" a="1"/>
  <c r="E2200" i="3" l="1"/>
  <c r="E2201" i="3" a="1"/>
  <c r="E2201" i="3" l="1"/>
  <c r="E2202" i="3" a="1"/>
  <c r="E2202" i="3" l="1"/>
  <c r="E2203" i="3" a="1"/>
  <c r="E2203" i="3" l="1"/>
  <c r="E2204" i="3" a="1"/>
  <c r="E2204" i="3" l="1"/>
  <c r="E2205" i="3" a="1"/>
  <c r="E2205" i="3" l="1"/>
  <c r="E2206" i="3" a="1"/>
  <c r="E2206" i="3" l="1"/>
  <c r="E2207" i="3" a="1"/>
  <c r="E2207" i="3" l="1"/>
  <c r="E2208" i="3" a="1"/>
  <c r="E2208" i="3" l="1"/>
  <c r="E2209" i="3" a="1"/>
  <c r="E2209" i="3" l="1"/>
  <c r="E2210" i="3" a="1"/>
  <c r="E2210" i="3" l="1"/>
  <c r="E2211" i="3" a="1"/>
  <c r="E2211" i="3" l="1"/>
  <c r="E2212" i="3" a="1"/>
  <c r="E2212" i="3" l="1"/>
  <c r="E2213" i="3" a="1"/>
  <c r="E2213" i="3" l="1"/>
  <c r="E2214" i="3" a="1"/>
  <c r="E2214" i="3" l="1"/>
  <c r="E2215" i="3" a="1"/>
  <c r="E2215" i="3" l="1"/>
  <c r="E2216" i="3" a="1"/>
  <c r="E2216" i="3" l="1"/>
  <c r="E2217" i="3" a="1"/>
  <c r="E2217" i="3" l="1"/>
  <c r="E2218" i="3" a="1"/>
  <c r="E2218" i="3" l="1"/>
  <c r="E2219" i="3" a="1"/>
  <c r="E2219" i="3" l="1"/>
  <c r="E2220" i="3" a="1"/>
  <c r="E2220" i="3" l="1"/>
  <c r="E2221" i="3" a="1"/>
  <c r="E2221" i="3" l="1"/>
  <c r="E2222" i="3" a="1"/>
  <c r="E2222" i="3" l="1"/>
  <c r="E2223" i="3" a="1"/>
  <c r="E2223" i="3" l="1"/>
  <c r="E2224" i="3" a="1"/>
  <c r="E2224" i="3" l="1"/>
  <c r="E2225" i="3" a="1"/>
  <c r="E2225" i="3" l="1"/>
  <c r="E2226" i="3" a="1"/>
  <c r="E2226" i="3" l="1"/>
  <c r="E2227" i="3" a="1"/>
  <c r="E2227" i="3" l="1"/>
  <c r="E2228" i="3" a="1"/>
  <c r="E2228" i="3" l="1"/>
  <c r="E2229" i="3" a="1"/>
  <c r="E2229" i="3" l="1"/>
  <c r="E2230" i="3" a="1"/>
  <c r="E2230" i="3" l="1"/>
  <c r="E2231" i="3" a="1"/>
  <c r="E2231" i="3" l="1"/>
  <c r="E2232" i="3" a="1"/>
  <c r="E2232" i="3" l="1"/>
  <c r="E2233" i="3" a="1"/>
  <c r="E2233" i="3" l="1"/>
  <c r="E2234" i="3" a="1"/>
  <c r="E2234" i="3" l="1"/>
  <c r="E2235" i="3" a="1"/>
  <c r="E2235" i="3" l="1"/>
  <c r="E2236" i="3" a="1"/>
  <c r="E2236" i="3" l="1"/>
  <c r="E2237" i="3" a="1"/>
  <c r="E2237" i="3" l="1"/>
  <c r="E2238" i="3" a="1"/>
  <c r="E2238" i="3" l="1"/>
  <c r="E2239" i="3" a="1"/>
  <c r="E2239" i="3" l="1"/>
  <c r="E2240" i="3" a="1"/>
  <c r="E2240" i="3" l="1"/>
  <c r="E2241" i="3" a="1"/>
  <c r="E2241" i="3" l="1"/>
  <c r="E2242" i="3" a="1"/>
  <c r="E2242" i="3" l="1"/>
  <c r="E2243" i="3" a="1"/>
  <c r="E2243" i="3" l="1"/>
  <c r="E2244" i="3" a="1"/>
  <c r="E2244" i="3" l="1"/>
  <c r="E2245" i="3" a="1"/>
  <c r="E2245" i="3" l="1"/>
  <c r="E2246" i="3" a="1"/>
  <c r="E2246" i="3" l="1"/>
  <c r="E2247" i="3" a="1"/>
  <c r="E2247" i="3" l="1"/>
  <c r="E2248" i="3" a="1"/>
  <c r="E2248" i="3" l="1"/>
  <c r="E2249" i="3" a="1"/>
  <c r="E2249" i="3" l="1"/>
  <c r="E2250" i="3" a="1"/>
  <c r="E2250" i="3" l="1"/>
  <c r="E2251" i="3" a="1"/>
  <c r="E2251" i="3" l="1"/>
  <c r="E2252" i="3" a="1"/>
  <c r="E2252" i="3" l="1"/>
  <c r="E2253" i="3" a="1"/>
  <c r="E2253" i="3" l="1"/>
  <c r="E2254" i="3" a="1"/>
  <c r="E2254" i="3" l="1"/>
  <c r="E2255" i="3" a="1"/>
  <c r="E2255" i="3" l="1"/>
  <c r="E2256" i="3" a="1"/>
  <c r="E2256" i="3" l="1"/>
  <c r="E2257" i="3" a="1"/>
  <c r="E2257" i="3" l="1"/>
  <c r="E2258" i="3" a="1"/>
  <c r="E2258" i="3" l="1"/>
  <c r="E2259" i="3" a="1"/>
  <c r="E2259" i="3" l="1"/>
  <c r="E2260" i="3" a="1"/>
  <c r="E2260" i="3" l="1"/>
  <c r="E2261" i="3" a="1"/>
  <c r="E2261" i="3" l="1"/>
  <c r="E2262" i="3" a="1"/>
  <c r="E2262" i="3" l="1"/>
  <c r="E2263" i="3" a="1"/>
  <c r="E2263" i="3" l="1"/>
  <c r="E2264" i="3" a="1"/>
  <c r="E2264" i="3" l="1"/>
  <c r="E2265" i="3" a="1"/>
  <c r="E2265" i="3" l="1"/>
  <c r="E2266" i="3" a="1"/>
  <c r="E2266" i="3" l="1"/>
  <c r="E2267" i="3" a="1"/>
  <c r="E2267" i="3" l="1"/>
  <c r="E2268" i="3" a="1"/>
  <c r="E2268" i="3" l="1"/>
  <c r="E2269" i="3" a="1"/>
  <c r="E2269" i="3" l="1"/>
  <c r="E2270" i="3" a="1"/>
  <c r="E2270" i="3" l="1"/>
  <c r="E2271" i="3" a="1"/>
  <c r="E2271" i="3" l="1"/>
  <c r="E2272" i="3" a="1"/>
  <c r="E2272" i="3" l="1"/>
  <c r="E2273" i="3" a="1"/>
  <c r="E2273" i="3" l="1"/>
  <c r="E2274" i="3" a="1"/>
  <c r="E2274" i="3" l="1"/>
  <c r="E2275" i="3" a="1"/>
  <c r="E2275" i="3" l="1"/>
  <c r="E2276" i="3" a="1"/>
  <c r="E2276" i="3" l="1"/>
  <c r="E2277" i="3" a="1"/>
  <c r="E2277" i="3" l="1"/>
  <c r="E2278" i="3" a="1"/>
  <c r="E2278" i="3" l="1"/>
  <c r="E2279" i="3" a="1"/>
  <c r="E2279" i="3" l="1"/>
  <c r="E2280" i="3" a="1"/>
  <c r="E2280" i="3" l="1"/>
  <c r="E2281" i="3" a="1"/>
  <c r="E2281" i="3" l="1"/>
  <c r="E2282" i="3" a="1"/>
  <c r="E2282" i="3" l="1"/>
  <c r="E2283" i="3" a="1"/>
  <c r="E2283" i="3" l="1"/>
  <c r="E2284" i="3" a="1"/>
  <c r="E2284" i="3" l="1"/>
  <c r="E2285" i="3" a="1"/>
  <c r="E2285" i="3" l="1"/>
  <c r="E2286" i="3" a="1"/>
  <c r="E2286" i="3" l="1"/>
  <c r="E2287" i="3" a="1"/>
  <c r="E2287" i="3" l="1"/>
  <c r="E2288" i="3" a="1"/>
  <c r="E2288" i="3" l="1"/>
  <c r="E2289" i="3" a="1"/>
  <c r="E2289" i="3" l="1"/>
  <c r="E2290" i="3" a="1"/>
  <c r="E2290" i="3" l="1"/>
  <c r="E2291" i="3" a="1"/>
  <c r="E2291" i="3" l="1"/>
  <c r="E2292" i="3" a="1"/>
  <c r="E2292" i="3" l="1"/>
</calcChain>
</file>

<file path=xl/sharedStrings.xml><?xml version="1.0" encoding="utf-8"?>
<sst xmlns="http://schemas.openxmlformats.org/spreadsheetml/2006/main" count="8147" uniqueCount="1707">
  <si>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</si>
  <si>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</si>
  <si>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</si>
  <si>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</si>
  <si>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</si>
  <si>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</si>
  <si>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</si>
  <si>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</si>
  <si>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</si>
  <si>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</si>
  <si>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</si>
  <si>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</si>
  <si>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</si>
  <si>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</si>
  <si>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</si>
  <si>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</si>
  <si>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</si>
  <si>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</si>
  <si>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</si>
  <si>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</si>
  <si>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</si>
  <si>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</si>
  <si>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</si>
  <si>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</si>
  <si>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</si>
  <si>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</si>
  <si>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</si>
  <si>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</si>
  <si>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</si>
  <si>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</si>
  <si>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</si>
  <si>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</si>
  <si>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</si>
  <si>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</si>
  <si>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</si>
  <si>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</si>
  <si>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</si>
  <si>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</si>
  <si>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</si>
  <si>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</si>
  <si>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</si>
  <si>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</si>
  <si>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</si>
  <si>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</si>
  <si>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</si>
  <si>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</si>
  <si>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</si>
  <si>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</si>
  <si>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</si>
  <si>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</si>
  <si>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</si>
  <si>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</si>
  <si>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</si>
  <si>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MEDIANA (UNITÁRIO)</t>
  </si>
  <si>
    <t>MÉDIA SANEADA (UNITÁRIO)</t>
  </si>
  <si>
    <t>CÓDIGO</t>
  </si>
  <si>
    <t>DESCRIÇÃO</t>
  </si>
  <si>
    <t>QUANTIDADE</t>
  </si>
  <si>
    <t>1</t>
  </si>
  <si>
    <t>ÁCIDO FOSFÓRICO 37% 2,5ML PCT  C 3UN</t>
  </si>
  <si>
    <t>UND</t>
  </si>
  <si>
    <t>2</t>
  </si>
  <si>
    <t>AGULHA GENGIVAL EXTRA CURTA CX C 100</t>
  </si>
  <si>
    <t>CX</t>
  </si>
  <si>
    <t>3</t>
  </si>
  <si>
    <t>AGULHA GENGIVAL LONGA CX C/100</t>
  </si>
  <si>
    <t>4</t>
  </si>
  <si>
    <t>AVENTAL MANGA LONGA DESCARTÁVEL EMBALAGEM COM 10UN</t>
  </si>
  <si>
    <t>5</t>
  </si>
  <si>
    <t>ALAVANCA SELDIN INFANTIL RETA Nº 2</t>
  </si>
  <si>
    <t>6</t>
  </si>
  <si>
    <t>ALCOOL LÍQUIDO 70% 1 LITRO</t>
  </si>
  <si>
    <t>L</t>
  </si>
  <si>
    <t>7</t>
  </si>
  <si>
    <t>ANESTÉSICO CLORIDRATO DE LIDOCAÍNA COM EPINEFRINA (CX C/50 TUBETES DE 1,8ML)</t>
  </si>
  <si>
    <t>8</t>
  </si>
  <si>
    <t>ANESTÉSICO TÓPICO BENZOCAÍNA 12G</t>
  </si>
  <si>
    <t>9</t>
  </si>
  <si>
    <t>ANÉSTESICO ARTICAINA (CLORIDRATO DE ARTICAINA COM EPINEFRINA) CX C/50 TUBETES DE 1,8ML</t>
  </si>
  <si>
    <t>10</t>
  </si>
  <si>
    <t>ANESTÉSICO CITANEST (CLORIDRATO DE PRILOCAÍNA COM FELIPRESSINA) CX C/50 TUBETES DE 1,8ML</t>
  </si>
  <si>
    <t>11</t>
  </si>
  <si>
    <t>ANESTÉSICO MEPIVACAINA 3% (CLORIDRATO DE MEPIVACAINA) CX C/ 50 TUBETES DE 1,8ML</t>
  </si>
  <si>
    <t>12</t>
  </si>
  <si>
    <t>ANESTÉSICO MEPIVACAINA (CLORIDRATO DE MEPIVACAÍNA COM EPINEFRINA) CX C/50 TUBETES DE 1,8ML</t>
  </si>
  <si>
    <t>13</t>
  </si>
  <si>
    <t>BABEIRO DESCARTÁVEL PCT C/ 100 UN</t>
  </si>
  <si>
    <t>PAC</t>
  </si>
  <si>
    <t>14</t>
  </si>
  <si>
    <t>BROCA DIAMANTADA Nº 1012 HL KG</t>
  </si>
  <si>
    <t>15</t>
  </si>
  <si>
    <t>BROCA DIAMANTADA Nº 1014 HL KG</t>
  </si>
  <si>
    <t>16</t>
  </si>
  <si>
    <t>BROCA DIAMANTADA 1016 HL KG</t>
  </si>
  <si>
    <t>17</t>
  </si>
  <si>
    <t>BROCA DIAMANTADA Nº 1090 CILÍNDRICA KG</t>
  </si>
  <si>
    <t>18</t>
  </si>
  <si>
    <t>BROCA DIAMANTADA Nº 3195 FF KG</t>
  </si>
  <si>
    <t>19</t>
  </si>
  <si>
    <t>BROCA DIAMANTADA Nº 1012 KG</t>
  </si>
  <si>
    <t>20</t>
  </si>
  <si>
    <t>BROCA DIAMANTADA 1014 KG</t>
  </si>
  <si>
    <t>21</t>
  </si>
  <si>
    <t>BROCA DIAMANTADA Nº 1016 KG</t>
  </si>
  <si>
    <t>22</t>
  </si>
  <si>
    <t>BROCA DIAMANTADA Nº 3118F KG</t>
  </si>
  <si>
    <t>23</t>
  </si>
  <si>
    <t>BROCA DIAMANTADA Nº 3118 FF KG</t>
  </si>
  <si>
    <t>24</t>
  </si>
  <si>
    <t>BROCA DIAMANTADA Nº 3195 F KG</t>
  </si>
  <si>
    <t>25</t>
  </si>
  <si>
    <t>BROCA ESFÉRICA MULTILAMINADA 6 LAMINAS PARA CONTRA-ANGULO CARBIDE Nº 2 KG</t>
  </si>
  <si>
    <t>26</t>
  </si>
  <si>
    <t>BROCA ESFÉRICA MULTILAMINADA 6 LÂMINAS CONTRA-ÂNGULO (CARBIDE 3) KG</t>
  </si>
  <si>
    <t>27</t>
  </si>
  <si>
    <t>BROCA ESFÉRICA MULTILAMINADA 6 LAMINAS PARA CONTRA-ANGULO CARBIDE Nº 4 KG</t>
  </si>
  <si>
    <t>28</t>
  </si>
  <si>
    <t>BROCA ESFÉRICA MULTILAMINADA 6 LÂMINAS (CARBIDE Nº 5) KG</t>
  </si>
  <si>
    <t>29</t>
  </si>
  <si>
    <t>BROCA ESFÉRICA MULTILAMINADA 6 LAMINAS PARA CONTRA-ANGULO CARBIDE Nº 6 KG</t>
  </si>
  <si>
    <t>30</t>
  </si>
  <si>
    <t>BROCA ENDO Z KG</t>
  </si>
  <si>
    <t>31</t>
  </si>
  <si>
    <t>CABO PARA ESPELHO BUCAL</t>
  </si>
  <si>
    <t>32</t>
  </si>
  <si>
    <t>CABO PARA BISTURI</t>
  </si>
  <si>
    <t>33</t>
  </si>
  <si>
    <t>CAIXA BROQUEIRO INOX 30 FUROS PARA BROCAS E PONTAS</t>
  </si>
  <si>
    <t>34</t>
  </si>
  <si>
    <t>CARBONO ARTICULAR (EMBALAGEM COM 12 TIRAS)</t>
  </si>
  <si>
    <t>35</t>
  </si>
  <si>
    <t>CAIXA SUGADOR CIRÚRGICO ESTÉRIL (COM 20 UN)</t>
  </si>
  <si>
    <t>36</t>
  </si>
  <si>
    <t>CÁRIOSTATICO 30% FRASCO COM 5ML</t>
  </si>
  <si>
    <t>37</t>
  </si>
  <si>
    <t>CAVITEC POTE C/ 25G</t>
  </si>
  <si>
    <t>38</t>
  </si>
  <si>
    <t>CAMARA ESCURA PARA REVELAÇÃO</t>
  </si>
  <si>
    <t>39</t>
  </si>
  <si>
    <t>CIMENTO DE IONOMERO DE VIDRO, RESINOSO, RADIOPACO, FOTOATIVADO RIVA LIGHT CURE</t>
  </si>
  <si>
    <t>40</t>
  </si>
  <si>
    <t>CUNHAS ANATOMICAS SORTIDAS/COLORIDAS TDV CX C/ 100UN</t>
  </si>
  <si>
    <t>41</t>
  </si>
  <si>
    <t>CUNHA ELÁSTICA SORTIDA (EMBALAGEM COM 25 UN)</t>
  </si>
  <si>
    <t>42</t>
  </si>
  <si>
    <t>CURETA DE DENTÍSTICA / ESCAVADOR DE DENTINA Nº 11-12</t>
  </si>
  <si>
    <t>43</t>
  </si>
  <si>
    <t>CURETA DE DENTÍSTICA / ESCAVADOR DE DENTINA Nº 16</t>
  </si>
  <si>
    <t>44</t>
  </si>
  <si>
    <t>GEL DENTAL INFANTIL SABOR TUTTI FRUTTI 50G INGREDIENTES: SORBITOL, AQUA, HYDRATED SILICA, SODIUM LAURYL SULFATE,PEG-12, CELLULOSE GUM, AROMA, SODIUM FLUORIDE, SODIUM SACCHARIN, CL 16035. CONTÉM FLUORETO DE SÓDIO (1100 PPM DE FLUOR.)</t>
  </si>
  <si>
    <t>45</t>
  </si>
  <si>
    <t>DESSENSIBILIZANTE A BASE DE GLUTARALDEÍDO 5ML</t>
  </si>
  <si>
    <t>46</t>
  </si>
  <si>
    <t>DESCOLADOR DE MOLT 2/4 CABO 9,5MM</t>
  </si>
  <si>
    <t>47</t>
  </si>
  <si>
    <t>DETERGENTE ENZIMÁTICO 1L</t>
  </si>
  <si>
    <t>48</t>
  </si>
  <si>
    <t>ANTISSÉPTICO BUCAL DIGLUCONATO DE CLOREXIDINA 0,12% (FRASCO COM 1 LITRO, COM VÁLCULA E PUMP)</t>
  </si>
  <si>
    <t>49</t>
  </si>
  <si>
    <t>DIGLUCONATO DE CLOREXIDINA 2% (2 SERINGAS 3G)</t>
  </si>
  <si>
    <t>50</t>
  </si>
  <si>
    <t>DISCO DE LIXA NAS 3 GRANULAÇÕES (GROSSA, MÉDIA E FINA)</t>
  </si>
  <si>
    <t>51</t>
  </si>
  <si>
    <t>EMBALAGEM P AUTOCLAVE 15CM ( ROLO 50M)</t>
  </si>
  <si>
    <t>52</t>
  </si>
  <si>
    <t>EMBALAGEM P AUTOCLAVE 10CM (ROLO 50M)</t>
  </si>
  <si>
    <t>53</t>
  </si>
  <si>
    <t>EMBALAGEM P AUTOCLAVE 5CM (ROLO 50M)</t>
  </si>
  <si>
    <t>54</t>
  </si>
  <si>
    <t>ENDO ICE SPRAY FR 200ML</t>
  </si>
  <si>
    <t>55</t>
  </si>
  <si>
    <t>EMBALAGEM P AUTOCLAVE 7,5CM (ROLO 50M)</t>
  </si>
  <si>
    <t>56</t>
  </si>
  <si>
    <t>ENVELOPE AUTO-SELANTE 70X230MM PCT C/ 200UN</t>
  </si>
  <si>
    <t>57</t>
  </si>
  <si>
    <t>ENVELOPE AUTO-SELANTE 90X160MM PCT C/ 100UN</t>
  </si>
  <si>
    <t>58</t>
  </si>
  <si>
    <t>ESPÁTULA PARA RESINA Nº 4 LEVE, AUTOCLAVÁVEL EM ATÉ 135º COM DESIGN E PONTAS ESPECIAIS</t>
  </si>
  <si>
    <t>59</t>
  </si>
  <si>
    <t>ELÁSTICO SEPARADOR ANEL DIÂMETRO Ø 3/16'' = 4.80MM</t>
  </si>
  <si>
    <t>60</t>
  </si>
  <si>
    <t>ELÁSTICO SEPARADOR ANEL DIÂMETRO Ø 5/32'' = 4.0MM</t>
  </si>
  <si>
    <t>61</t>
  </si>
  <si>
    <t>ESCOVA ROBINSON</t>
  </si>
  <si>
    <t>62</t>
  </si>
  <si>
    <t>ESCOVA DENTAL INFANTIL 0-2 ANOS</t>
  </si>
  <si>
    <t>63</t>
  </si>
  <si>
    <t>ESPELHO BUCAL PLANO Nº 5</t>
  </si>
  <si>
    <t>64</t>
  </si>
  <si>
    <t>ESPELHO DE MÃO</t>
  </si>
  <si>
    <t>65</t>
  </si>
  <si>
    <t>FIXADOR (FRASCO COM 475ML)</t>
  </si>
  <si>
    <t>66</t>
  </si>
  <si>
    <t>FLUORETO DE SÓDIO 2% GEL FR C/ 200ML</t>
  </si>
  <si>
    <t>67</t>
  </si>
  <si>
    <t>APARELHO FOTOPOLIMERIZADOR: Fotopolimerizador wireless (sem fio) com luz azul LED de alta potência com no mínimo (1250mW/cm2). Possuir temporizador com intervalos de pelo menos 5, 10 e 20 segundos e bip sonoro a cada 5 segundos  Bivolt automático 100V  240V. O corpo da caneta constituído em ABS. Com radiômetro interno automático e ponteira de fotopolimerização confeccionada em fibra óptica e autoclavável.</t>
  </si>
  <si>
    <t>68</t>
  </si>
  <si>
    <t>HIDRO C BISNAGA PASTA BASE 13G - PASTA CATALISADORA 11G</t>
  </si>
  <si>
    <t>69</t>
  </si>
  <si>
    <t>HIDROXIDO DE CÁLCIO P.A FR C/ 10G</t>
  </si>
  <si>
    <t>FR</t>
  </si>
  <si>
    <t>70</t>
  </si>
  <si>
    <t>HIPOCLORITO DE SÓDIO 1L</t>
  </si>
  <si>
    <t>71</t>
  </si>
  <si>
    <t>KAVO UNISPRAY LUBRIFICANTE PARA INSTRUMENTOS DE BAIXA ROTAÇÃO FRASCO DE 200ML</t>
  </si>
  <si>
    <t>72</t>
  </si>
  <si>
    <t>KIT DE ESCOVAÇÃO ADULTO CONTENDO: ESTOJO PLÁSTICO COM SISTEMA DE FECHAMENTO TIPO ZÍPER; FIO DENTAL 25M; CREME DENTAL COM TRICLOSAN 90G INGREDIENTES: FLUORETO DE SÓDIO (1450 PPM DE FLÚOR), TRICLOSAN 0,3%, ÁGUA, GLICERINA, SORBITOL, SÍLICA HIDRATADA, LAURIL SULFATO DE SÓDIO, COPOLÍMERO PVM/MA, AROMA,CARRAGEMA, SACARINA SÓDICA, HIDRÓXIDO DE SÓDIO, CORANTE BRANCO CI 77891; ESCOVA DENTAL MACIA )</t>
  </si>
  <si>
    <t>73</t>
  </si>
  <si>
    <t>KIT DE ESCOVAÇÃO INFANTIL CONTENDO: ESTOJO PLÁSTICO COM SISTEMA DE FECHAMENTO TIPO ZÍPER;FIO DENTAL 25M; CREME DENTAL INFANTIL SABOR TUTTI FRUTTI 50G INGREDIENTES: SORBITOL, AQUA, HYDRATED SILICA, SODIUM LAURYL SULFATE, PEG-12, CELLULOSE GUM, AROMA, SODIUM FLUORIDE, SODIUM SACCHARIN, CL 16035. CONTÉM FLUORETO DE SÓDIO (1100 PPM SACCHARIN, CL 16035. CONTÉM FLUORETO DE SÓDIO (1100 PPM</t>
  </si>
  <si>
    <t>74</t>
  </si>
  <si>
    <t>KIT IONÔMERO DE VIDRO PÓ 10G LÍQUIDO 8ML MAXXION R FGM</t>
  </si>
  <si>
    <t>75</t>
  </si>
  <si>
    <t>LUVA NITRÍLICA TAM P CX C/100 SEM PÓ</t>
  </si>
  <si>
    <t>76</t>
  </si>
  <si>
    <t>LUVA PROCEDIMENTO TAMANHO G CX C/ 100 UN</t>
  </si>
  <si>
    <t>77</t>
  </si>
  <si>
    <t>LUVAS DE PROCEDIMENTO TAM  CX/ 100 UM</t>
  </si>
  <si>
    <t>78</t>
  </si>
  <si>
    <t>MÁSCARA COM ELÁSTICO TRIPLA CX C/50UN</t>
  </si>
  <si>
    <t>79</t>
  </si>
  <si>
    <t>MATRIZ UNIMATRIX REFIL - TAMANHO MÉDIO CX C/50</t>
  </si>
  <si>
    <t>80</t>
  </si>
  <si>
    <t>MATRIZ DE AÇOS EM ANEL COM SISTEMA DE FIXAÇÃO INCORPORAO PARA MOLAR (EMBALAGEM COM 20UN)</t>
  </si>
  <si>
    <t>81</t>
  </si>
  <si>
    <t>MATRIZ E AÇO EM ANEL COM SISTEMA DE FIXAÇÃO INCORPORADO PARA PRÉ-MOLAR (EMBALAGEM COM 20UN)</t>
  </si>
  <si>
    <t>82</t>
  </si>
  <si>
    <t>MICROBRUSH EXTRA FINO COM PONTA ATIVA ARREDONDADA EMBALAGEM COM 100 UM</t>
  </si>
  <si>
    <t>83</t>
  </si>
  <si>
    <t>MICROMOTOR LB100 C/ PEDAL</t>
  </si>
  <si>
    <t>84</t>
  </si>
  <si>
    <t>PASTA PROFILATICA BISNAGA COM 90G</t>
  </si>
  <si>
    <t>85</t>
  </si>
  <si>
    <t>PINÇA CLINICA ODONTOLÓGICA</t>
  </si>
  <si>
    <t>86</t>
  </si>
  <si>
    <t>PINÇA HEMOSTÁTICA CURVA 14CM</t>
  </si>
  <si>
    <t>87</t>
  </si>
  <si>
    <t>PASTA DE POLIMENTO DIAMANTADA SERINGA 3G</t>
  </si>
  <si>
    <t>88</t>
  </si>
  <si>
    <t>PELÍCULA RADIOGRÁFICA OCLUSAL ( EMBALAGEM COM 25)</t>
  </si>
  <si>
    <t>89</t>
  </si>
  <si>
    <t>PELÍCULA RADIOGRÁFICA PERIAPICAL (EMBALAGEM COM 150)</t>
  </si>
  <si>
    <t>90</t>
  </si>
  <si>
    <t>PELÍCULO RADIOGRAFICA PERIAPICAL INFANTIL (EMBALAGEM COM 150 UN)</t>
  </si>
  <si>
    <t>91</t>
  </si>
  <si>
    <t>PRENDEDOR DE BABADOR (JACARÉ)</t>
  </si>
  <si>
    <t>92</t>
  </si>
  <si>
    <t>PONTA OPTIMIZE TDV EMABALAGEM COM 8 UNIDADES + MANDRIL, SORTIDO</t>
  </si>
  <si>
    <t>93</t>
  </si>
  <si>
    <t>PONTA DE ULTRASSOM SAEVO SONIC DUO PERIO SUB</t>
  </si>
  <si>
    <t>94</t>
  </si>
  <si>
    <t>PONTA DE ULTRASSOM SAEVO SONIC DUO PERIO SUPRA</t>
  </si>
  <si>
    <t>95</t>
  </si>
  <si>
    <t>PORTA AGULHA COM VÍDEA  - AÇO INOXIDÁVEL</t>
  </si>
  <si>
    <t>96</t>
  </si>
  <si>
    <t>REFIL DE TIRAS DE LIXA DIAMANTE MICROCUT EMBALAGEM COM 5</t>
  </si>
  <si>
    <t>97</t>
  </si>
  <si>
    <t>RESINA COMPOSTA CHARISMA A3</t>
  </si>
  <si>
    <t>98</t>
  </si>
  <si>
    <t>RESINA COMPOSTA Z250 COR A2 BISNAGA 4G</t>
  </si>
  <si>
    <t>99</t>
  </si>
  <si>
    <t>RESINA COMPOSTA Z250 COR A3 BISNAGA 4G</t>
  </si>
  <si>
    <t>100</t>
  </si>
  <si>
    <t>RESINA COMPOSTA Z250 COR A3,5 BISNAGA 4G</t>
  </si>
  <si>
    <t>101</t>
  </si>
  <si>
    <t>RESINA COMPOSTA Z250 COR A4 BISNAGA 4G</t>
  </si>
  <si>
    <t>102</t>
  </si>
  <si>
    <t>RESINA FLOW BISNAGA 1,2G COR A2 DFL</t>
  </si>
  <si>
    <t>103</t>
  </si>
  <si>
    <t>REVELADOR FRASCO COM 475ML</t>
  </si>
  <si>
    <t>104</t>
  </si>
  <si>
    <t>ROLETE DE ALGODÃO SOFT PLUS PCT C/ 100</t>
  </si>
  <si>
    <t>105</t>
  </si>
  <si>
    <t>SACO TALHER (SACOLÉ) 4CMX23CM PCT C/100UN</t>
  </si>
  <si>
    <t>106</t>
  </si>
  <si>
    <t>SACO TALHER (SACOLÉ) 6CMX23CM PCT C/100UN</t>
  </si>
  <si>
    <t>107</t>
  </si>
  <si>
    <t>SELANTE RESINOSO ANGELUS</t>
  </si>
  <si>
    <t>108</t>
  </si>
  <si>
    <t>SING BOND 3M FRASCO COM 5,6ML</t>
  </si>
  <si>
    <t>109</t>
  </si>
  <si>
    <t>SOLUÇÃO HEMOSTATICA FRASCO COM 10ML HEMOSTOP</t>
  </si>
  <si>
    <t>110</t>
  </si>
  <si>
    <t>SONDA EXPLORADORA</t>
  </si>
  <si>
    <t>111</t>
  </si>
  <si>
    <t>SUGADOR PCT C/40UN</t>
  </si>
  <si>
    <t>112</t>
  </si>
  <si>
    <t>TIRA DE LIXA DE AÇO INOXIDÁVEL 4MM</t>
  </si>
  <si>
    <t>113</t>
  </si>
  <si>
    <t>TRICRESOLFORMALINA FR C/ 10ML</t>
  </si>
  <si>
    <t>114</t>
  </si>
  <si>
    <t>TESOURA CIRÚRGICA 15CM</t>
  </si>
  <si>
    <t>115</t>
  </si>
  <si>
    <t>VERNIZ C/FLUOR QUE CONTEM 5% DE FLUORETO DE SÓDIO EM UMA BASE ADESIVA DE RESINAS NATURAIS</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</si>
  <si>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</si>
  <si>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</si>
  <si>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</si>
  <si>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</si>
  <si>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</si>
  <si>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</si>
  <si>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</si>
  <si>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</si>
  <si>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</si>
  <si>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</si>
  <si>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</si>
  <si>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</si>
  <si>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</si>
  <si>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</si>
  <si>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</si>
  <si>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</si>
  <si>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</si>
  <si>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</si>
  <si>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</si>
  <si>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</si>
  <si>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</si>
  <si>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</si>
  <si>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</si>
  <si>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</si>
  <si>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</si>
  <si>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</si>
  <si>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</si>
  <si>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</si>
  <si>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</si>
  <si>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</si>
  <si>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</si>
  <si>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</si>
  <si>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</si>
  <si>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</si>
  <si>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</si>
  <si>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</si>
  <si>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</si>
  <si>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</si>
  <si>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</si>
  <si>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</si>
  <si>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</si>
  <si>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</si>
  <si>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</si>
  <si>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</si>
  <si>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</si>
  <si>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</si>
  <si>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</si>
  <si>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</si>
  <si>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</si>
  <si>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</si>
  <si>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</si>
  <si>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</si>
  <si>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</si>
  <si>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</si>
  <si>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</si>
  <si>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</si>
  <si>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</si>
  <si>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</si>
  <si>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</si>
  <si>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</si>
  <si>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</si>
  <si>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</si>
  <si>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</si>
  <si>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</si>
  <si>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</si>
  <si>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</si>
  <si>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</si>
  <si>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</si>
  <si>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</si>
  <si>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</si>
  <si>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</si>
  <si>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</si>
  <si>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</si>
  <si>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</si>
  <si>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</si>
  <si>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</si>
  <si>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</si>
  <si>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</si>
  <si>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</si>
  <si>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</si>
  <si>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</si>
  <si>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</si>
  <si>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</si>
  <si>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</si>
  <si>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</si>
  <si>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</si>
  <si>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</si>
  <si>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</si>
  <si>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</si>
  <si>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</si>
  <si>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</si>
  <si>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</si>
  <si>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</si>
  <si>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</si>
  <si>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</si>
  <si>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</si>
  <si>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</si>
  <si>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</si>
  <si>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</si>
  <si>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</si>
  <si>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</si>
  <si>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</si>
  <si>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</si>
  <si>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</si>
  <si>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</si>
  <si>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</si>
  <si>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</si>
  <si>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</si>
  <si>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</si>
  <si>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</si>
  <si>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</si>
  <si>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UN</t>
  </si>
  <si>
    <t>LICITACON - TCE/RS</t>
  </si>
  <si>
    <t>12/06/2024</t>
  </si>
  <si>
    <t>PM DE ERNESTINA</t>
  </si>
  <si>
    <t>PRP</t>
  </si>
  <si>
    <t>ACIDO FOSFORICO 37%  ACIDO FOSFÓRICO 37%, SERINGAS COM 2,5ML, PCT C/3 UNID</t>
  </si>
  <si>
    <t>Outras Unidades e Medidas</t>
  </si>
  <si>
    <t>TCE - PARANÁ</t>
  </si>
  <si>
    <t>25/06/2024</t>
  </si>
  <si>
    <t>MUNICÍPIO DE ESPIGÃO ALTO DO IGUAÇU</t>
  </si>
  <si>
    <t>Pregão</t>
  </si>
  <si>
    <t>CONDICIONADOR ÁCIDO FOSFÓRICO 37% (EMBAL. C/ 3 SERINGAS DE 2,5ML CADA)</t>
  </si>
  <si>
    <t>06/11/2024</t>
  </si>
  <si>
    <t>PM DE PORTO LUCENA</t>
  </si>
  <si>
    <t>PCP</t>
  </si>
  <si>
    <t>ÁCIDO FOSFÓRICO GEL 37 . EMBALAGEM COM 3 SERINGAS DE 2,5ML CADA.</t>
  </si>
  <si>
    <t>Unidade</t>
  </si>
  <si>
    <t>12/09/2024</t>
  </si>
  <si>
    <t>MUNICÍPIO DE GENERAL CARNEIRO</t>
  </si>
  <si>
    <t>Acido Gel 37% Fosforico Azul 2,5ml - Microdont</t>
  </si>
  <si>
    <t>07/03/2025 09:00</t>
  </si>
  <si>
    <t>Dental MV</t>
  </si>
  <si>
    <t>https://www.dentalmv.com.br/dentistica-e-estetica/acido-fosforico-condicionador-37-gel-microdont?srsltid=AfmBOooMnA-G8-B7z80JXHidituQ6wkxtlItvDSiYnw7OXyWHcji99Ete9s</t>
  </si>
  <si>
    <t>Acido Fosforico Magic Acid 37% 2,5ml - Vigodent</t>
  </si>
  <si>
    <t>Surya Dental</t>
  </si>
  <si>
    <t>https://www.suryadental.com.br/acido-fosforico-magic-acid-37-2-5ml-vigodent.html?srsltid=AfmBOoq4QBZUzmVbssqjGml8ZW9Taw-A7B_VOTDRcIdP5Q6uFgiQhwzT3hY</t>
  </si>
  <si>
    <t>AGULHA GENGIVAL EXTRA CURTA CX C/100</t>
  </si>
  <si>
    <t>20/05/2024</t>
  </si>
  <si>
    <t>PM DE SARANDI</t>
  </si>
  <si>
    <t>PCE</t>
  </si>
  <si>
    <t>Agulha gengival extra curta cx/ 100 unidades</t>
  </si>
  <si>
    <t>05/06/2024</t>
  </si>
  <si>
    <t>MUNICÍPIO DE CAMPINA DO SIMÃO</t>
  </si>
  <si>
    <t>AGULHA GENGIVAL 30G, EXTRA CURTA, CX COM 100 UNIDADES</t>
  </si>
  <si>
    <t>27/08/2024</t>
  </si>
  <si>
    <t>MUNICÍPIO DE MARIPÁ</t>
  </si>
  <si>
    <t>AGULHA GENGIVAL EXTRA CURTA C/100</t>
  </si>
  <si>
    <t>24/10/2024</t>
  </si>
  <si>
    <t>MUNICÍPIO DE TUNEIRAS DO OESTE</t>
  </si>
  <si>
    <t>Agulha Gengival - AllPrime</t>
  </si>
  <si>
    <t>Dental Cremer</t>
  </si>
  <si>
    <t>https://www.dentalcremer.com.br/agulha-gengival-allprime-dc25611.html?srsltid=AfmBOoqojAx871KaaMEkyG-NxfRRxPe5qCf4YvuCucQnU2Y8GpHCm0o44ok</t>
  </si>
  <si>
    <t>AGULHA GENGIVAL LONGA (CX C/100 UNDS)</t>
  </si>
  <si>
    <t>03/09/2024</t>
  </si>
  <si>
    <t>MUNICÍPIO DE GOIOERÊ</t>
  </si>
  <si>
    <t>AGULHA GENGIVAL 30G LONGA Agulha gengival 30G longa, compatível com seringa carpulê, caixa c/100 unid</t>
  </si>
  <si>
    <t>18/04/2024</t>
  </si>
  <si>
    <t>PM DE SÃO VALÉRIO DO SUL</t>
  </si>
  <si>
    <t>AGULHA GENGIVAL LONGA Agulha gengival descartável estéril longa (embalagem com 100)</t>
  </si>
  <si>
    <t>18/03/2024</t>
  </si>
  <si>
    <t>PM DE BOA VISTA DO BURICÁ</t>
  </si>
  <si>
    <t>AGULHA GENGIVAL LONGA, 30G, CX C/ 100 UNIDADES</t>
  </si>
  <si>
    <t>AGULHA GENGIVAL LONGA 30G, CX C/100 UND</t>
  </si>
  <si>
    <t>TCE - SANTA CATARINA</t>
  </si>
  <si>
    <t>31/07/2024</t>
  </si>
  <si>
    <t>Fundo Municipal de Saúde de Braço do Trombudo</t>
  </si>
  <si>
    <t>PE3/2024</t>
  </si>
  <si>
    <t>N/I</t>
  </si>
  <si>
    <t>Pregão Eletrônico</t>
  </si>
  <si>
    <t>Agulha Gengival Dencojet 27g Longa - DFL</t>
  </si>
  <si>
    <t>Dental Med Sul</t>
  </si>
  <si>
    <t>https://www.dentalmedsul.com.br/agulha-gengival-dencojet---dfl/p?idsku=3689&amp;srsltid=AfmBOooZEJIa3oDqHilMv16fGG9giAY5fDT_bSeRhfipxO_S_Xqv3pUuyVA</t>
  </si>
  <si>
    <t>Agulha Gengival 30G 0,3x30mm Longa 100unid. - AllPrime</t>
  </si>
  <si>
    <t>Dental Speed</t>
  </si>
  <si>
    <t>https://www.dentalspeed.com/agulha-gengival-septoject-xl-allprime.html?srsltid=AfmBOorOqRp0B8BCoas05NFpzi8KQeYi98gBJnpoqLQsuhh9dr_bg3Smcn0</t>
  </si>
  <si>
    <t>AVENTAL DESCARTÁVEL MANGA LONGA C/ 10 UNIDADES</t>
  </si>
  <si>
    <t>03/12/2024</t>
  </si>
  <si>
    <t>Fundo Municipal de Saúde de Balneário Gaivota</t>
  </si>
  <si>
    <t>Avental TNT descartável manga longa branco com 10un  (Gramatura-20)</t>
  </si>
  <si>
    <t>25/11/2024</t>
  </si>
  <si>
    <t>PM DE SANTANA DO LIVRAMENTO</t>
  </si>
  <si>
    <t xml:space="preserve"> Avental descartável cirúrgico manga longa  Avental descartável cirúrgico manga longaAvental cirúrgico descartável manga longa com amarras na cintura e no pescoço e punho com elástico. Embalagem com 10 unidades</t>
  </si>
  <si>
    <t>04/11/2024</t>
  </si>
  <si>
    <t>MUNICÍPIO DE TERRA RICA</t>
  </si>
  <si>
    <t>116</t>
  </si>
  <si>
    <t>AVENTAL MANGA LONGA DESCARTÁVEL (TAM. 140x90CM) (PCT C/10 UND)</t>
  </si>
  <si>
    <t>14/11/2024</t>
  </si>
  <si>
    <t>Avental Descartável Com Manga Standart - 10 unidades - Anadona</t>
  </si>
  <si>
    <t>Medserv Suprimentos Médico-Hospitalares</t>
  </si>
  <si>
    <t>https://www.medserv-sp.com.br/product-page/avental-descart%C3%A1vel-com-manga-standart-10-unidades-anadona?utm_source=google&amp;utm_medium=wix_google_feed&amp;utm_campaign=freelistings&amp;srsltid=AfmBOop_pImjQSaoEgCPDnOwSiqEkKGSUJBgYjA3-x2FPNF57nkfgVnvMps</t>
  </si>
  <si>
    <t>Avental Descartável Manga Longa 20g Com 10 Unidades Branco Lavie</t>
  </si>
  <si>
    <t>Magazine Luiza</t>
  </si>
  <si>
    <t>https://www.magazineluiza.com.br/avental-descartavel-manga-longa-20g-com-10-unidades-branco-lavie/p/je11h91g4a/pi/avrs/?seller_id=kamedicutilidadesclinicasltda&amp;srsltid=AfmBOoqetH7a5LeFxIbvsmPukZr1EyIIOywPcVl6qDU79eoJRXvH7_szcqc</t>
  </si>
  <si>
    <t>ALAVANCA ODONTOLÓGICA SELDIN Nº 02 RETA INFANTIL</t>
  </si>
  <si>
    <t>13/05/2024</t>
  </si>
  <si>
    <t>PM DE RONDINHA</t>
  </si>
  <si>
    <t>ALAVANCA ODONTOLÓGICA - SELDIN - RETA -INFANTIL - REFERENCIA Nº  2 Alavanca odontológica, material: aço inoxidável, tipo: seldin, características adicionais: reta, tamanho: infantil, referência: nº 2, esterilidade: autoclavável</t>
  </si>
  <si>
    <t>Valores Financeiros</t>
  </si>
  <si>
    <t>26/09/2024</t>
  </si>
  <si>
    <t>MUNICÍPIO DE LEÓPOLIS</t>
  </si>
  <si>
    <t>ALAVANCA DE SELDIN RETA Nº 2 - INFANTIL de aço inox</t>
  </si>
  <si>
    <t>30/10/2024</t>
  </si>
  <si>
    <t>PM DE SANTA CRUZ DO SUL</t>
  </si>
  <si>
    <t>145</t>
  </si>
  <si>
    <t>alavanca reta infantil n02 tipo Seldin</t>
  </si>
  <si>
    <t>24/04/2024</t>
  </si>
  <si>
    <t>PM DE MIRAGUAÍ</t>
  </si>
  <si>
    <t>Alavanca Seldin 2 Infantil - Quinelato</t>
  </si>
  <si>
    <t>https://www.dentalcremer.com.br/alavanca-seldin-infantil-quinelato-dc27063.html?srsltid=AfmBOorMhuhpFdne4tq2Rpc4k2pZnCFnBSAUCxqfXawKc6QvsBtcVlgJZOo</t>
  </si>
  <si>
    <t>Alavanca Seldin Infantil - N° 2</t>
  </si>
  <si>
    <t>Empório Dental</t>
  </si>
  <si>
    <t>https://emporiodental.com.br/alavanca-seldin-infantil-n-2-6b-invent-6b-07-081</t>
  </si>
  <si>
    <t>ALCOOL LÍQUIDO 70%,  1 LITRO</t>
  </si>
  <si>
    <t>03/05/2024</t>
  </si>
  <si>
    <t>Prefeitura Municipal de Anitápolis</t>
  </si>
  <si>
    <t>PE10/2024</t>
  </si>
  <si>
    <t>ALCOOL LÍQUIDO 70% EMBALAGEM DE 1 LITRO</t>
  </si>
  <si>
    <t>10/04/2024</t>
  </si>
  <si>
    <t>MUNICÍPIO DE MAMBORÊ</t>
  </si>
  <si>
    <t>ALCOOL 70% 1 LITRO</t>
  </si>
  <si>
    <t>10/10/2024</t>
  </si>
  <si>
    <t>PM DE PORTO XAVIER</t>
  </si>
  <si>
    <t>11/06/2024</t>
  </si>
  <si>
    <t>CM DE NOVO HAMBURGO</t>
  </si>
  <si>
    <t>19/06/2024</t>
  </si>
  <si>
    <t>MUNICÍPIO DE ARARUNA</t>
  </si>
  <si>
    <t>Álcool Líquido 70% 1 Litro</t>
  </si>
  <si>
    <t>Mult Distribuidora</t>
  </si>
  <si>
    <t>https://www.multdistribuidora.com.br/alcool-liquido-araucaria-70-1litro?utm_source=Site&amp;utm_medium=GoogleMerchant&amp;utm_campaign=GoogleMerchant&amp;srsltid=AfmBOopRw7TUqMIpCieYwkerNxDYV_GTzJkj2Uwf4A9KK3cmYpB_OiKvGpI</t>
  </si>
  <si>
    <t>Alcool 70% - frasco com 1 litro</t>
  </si>
  <si>
    <t>Loja Hospitalar</t>
  </si>
  <si>
    <t>https://www.lojahospitalar.com.br/saneantes-liquidos/alcool-70-frasco-com-1-litro?srsltid=AfmBOorlQLYWmI5FiONQf5qdMGKfCUegJ611jTpbpw_Ybk0hSmtX_CI5RDI</t>
  </si>
  <si>
    <t>Álcool 70% Facilita 1L</t>
  </si>
  <si>
    <t>Nova Limp</t>
  </si>
  <si>
    <t>https://www.novalimp.com.br/limpeza/alcool-70-1-litro-facilitta?parceiro=5243&amp;srsltid=AfmBOorvRfsacX1VoNiEgLZroDjlE1PjIxndLeOHDjEKQMPDQX1pb26dlxY</t>
  </si>
  <si>
    <t>Álcool Nobre 1L 70%</t>
  </si>
  <si>
    <t>Carrefour</t>
  </si>
  <si>
    <t>https://www.carrefour.com.br/alcool-liquido-70-nobre-mp931569681/p</t>
  </si>
  <si>
    <t>ANESTÉSICO CLORIDRATO DE LIDOCAÍNA 36MG + EPINEFRINA 18UG: 6CX - COM 50 TUBETES COM 1,8ML CADA.</t>
  </si>
  <si>
    <t>10/06/2024</t>
  </si>
  <si>
    <t>PM DE SEDE NOVA</t>
  </si>
  <si>
    <t>ANESTÉSICO LIDOCAÍNA COM EPINEFRINA 1:100.000 COM 50 TUBETES DE VIDRO DE 1,8ML</t>
  </si>
  <si>
    <t>06/06/2024</t>
  </si>
  <si>
    <t>PM DE TAPERA</t>
  </si>
  <si>
    <t>ANESTÉSICO LIDOCAÍNA 2% + EPINEFRINA 1.100.000. CAIXA COM 50 TUBETES DE 1,8ML, ACONDICIONADO EM B...</t>
  </si>
  <si>
    <t>CAIXA</t>
  </si>
  <si>
    <t>28/05/2024</t>
  </si>
  <si>
    <t>Prefeitura Municipal de Bom Retiro</t>
  </si>
  <si>
    <t>121/2024 - PRD</t>
  </si>
  <si>
    <t>Dispensa de Licitação</t>
  </si>
  <si>
    <t>ANESTÉSICO LOCAL INTETAVÉL - CX C/50 Anestésico local injetável - Cloridrato de lidocaína e de epinefrina, tubetes com 1,8 ml, embalados em caixa de 50 unidades</t>
  </si>
  <si>
    <t>MUNICÍPIO DE MIRASELVA</t>
  </si>
  <si>
    <t>Processo Dispensa</t>
  </si>
  <si>
    <t>Anestésico Local - Anestésico Lidocaína 2% com epinefrina 1:100.000.  Embalagem com 50 tubetes de cristal com 1,8ml cada. Anestésico Local - Anestésico Lidocaína 2% com epinefrina 1:100.000.  Embalagem com 50 tubetes de cristal com 1,8ml cada.</t>
  </si>
  <si>
    <t>11/09/2024</t>
  </si>
  <si>
    <t>MUNICÍPIO DE RAMILÂNDIA</t>
  </si>
  <si>
    <t>ANESTÉSICO TÓPICO GEL BENZOCAÍNA 200MG/G –12G. CX COM 50 UNID;</t>
  </si>
  <si>
    <t>PT</t>
  </si>
  <si>
    <t>19/08/2024</t>
  </si>
  <si>
    <t>Fundo Municipal de Saúde de Ipira</t>
  </si>
  <si>
    <t>ANESTÉSICO TÓPICO BENZOCAÍNA 200MG/G (POTE LIQUIDO 12G) SABOR TUTTI FRUTTI</t>
  </si>
  <si>
    <t>PCT</t>
  </si>
  <si>
    <t>ANESTÉSICO TÓPICO - tipo gel benzocaína 200Mg/g (20%). Frasco com 12g</t>
  </si>
  <si>
    <t>16/09/2024</t>
  </si>
  <si>
    <t>MUNICÍPIO DE TUNAS DO PARANÁ</t>
  </si>
  <si>
    <t>ANESTÉSICO TÓPICO BENZOCAÍNA 20%, FRASCO COM 12G</t>
  </si>
  <si>
    <t>14/08/2024</t>
  </si>
  <si>
    <t>PM DE SÃO PEDRO DO SUL</t>
  </si>
  <si>
    <t>ANESTÉSICO TÓPICO BENZOCAÍNA 20%. Anestésico tópico gel Benzocaína 20%. Apresentação: Frasco com 12g.</t>
  </si>
  <si>
    <t>12/02/2025</t>
  </si>
  <si>
    <t>PM DE ALVORADA</t>
  </si>
  <si>
    <t>PDE</t>
  </si>
  <si>
    <t>ANESTÉSICO ARTICAINA: 6CX- COM 50 TUBETES COM 1,8ML CADA SOLUÇÃO INJETÁVEL, ARTICAINA 4% COM EPINEFRINA 1:100.000.</t>
  </si>
  <si>
    <t>Anestube articaina 4% + Epinefrina 1:100.000  cx c/50 unidades de 1,8ml</t>
  </si>
  <si>
    <t>08/03/2024</t>
  </si>
  <si>
    <t>PM DE BALNEÁRIO PINHAL</t>
  </si>
  <si>
    <t>ANESTÉSICO ARTICAÍNE 4% COM EPINEFRINA Embalagem com 50 tubetes de cristal com 1,8ml cada. Articaina com Epinefrina</t>
  </si>
  <si>
    <t>MUNICÍPIO DE SENGÉS</t>
  </si>
  <si>
    <t>Articaine 4% 1:200.000 - 50 carpules - DFL</t>
  </si>
  <si>
    <t>I9 Solution Odonto</t>
  </si>
  <si>
    <t>https://loja.i9solutionodonto.com.br/articaine-4-1200000-50-carpules?utm_source=Site&amp;utm_medium=GoogleMerchant&amp;utm_campaign=GoogleMerchant</t>
  </si>
  <si>
    <t>Anestésico Articaine 4% 1:200.000 - DFL /</t>
  </si>
  <si>
    <t>Suda Dental</t>
  </si>
  <si>
    <t>https://www.sudadental.com.br/anestesico-articaine-4--1-200-000---dfl/p?idsku=337&amp;utm_source=googleshopping&amp;srsltid=AfmBOoqTbGXwY0Obn1k7PtIn2cL-wjvWPBE-LTNuScBWDBcTtVIXYhyiYfs</t>
  </si>
  <si>
    <t>ANESTÉSICO CLORIDRATO PRILOCAÍNA 3% COM FELIPRESSINA, COM TUBETES EM CRISTAL 1,8ML, CAIXA COM 50 ...</t>
  </si>
  <si>
    <t>20/09/2024</t>
  </si>
  <si>
    <t>Fundo Municipal de Saúde de Tijucas</t>
  </si>
  <si>
    <t>12/2024 - PRE</t>
  </si>
  <si>
    <t>ANESTÉSICO LOCAL INJETAVÉL A BASE DE CLORIDRATO DE PRILOCAÍNA 3% COM FELIPRESSINA 3,03UL; EMBALAGEM COM 50 TUBETES DE 1,8ML CADA.</t>
  </si>
  <si>
    <t>08/08/2024</t>
  </si>
  <si>
    <t>MUNICÍPIO DE CAMPO MOURÃO</t>
  </si>
  <si>
    <t>ANESTÉSICO CLORIDRATO DE PRILOCAÍNA 3% COM FELIPRESSINA 0,03UI. CAIXA COM 50 TUBETES DE VIDRO DE 1,8ML, PARA CARPULE. VALIDADE MINIMA DE 24 MESES</t>
  </si>
  <si>
    <t>27/05/2024</t>
  </si>
  <si>
    <t>PM DE TORRES</t>
  </si>
  <si>
    <t>Anestésico local injetável  estéril de cloridrato de prilocaína 3% (30 mg/mL) com felipressina 0,03 UI/mL em cartucho contendo 50 carpules plásticos de 1,8 mL.</t>
  </si>
  <si>
    <t>PM DE TRÊS COROAS</t>
  </si>
  <si>
    <t>Anestésico 3%, embalagem com 50 tubetes de plástico com 1,8ml cada; prilocaína com octapressim (Felipressina), com registro na ANVISA</t>
  </si>
  <si>
    <t>24/06/2024</t>
  </si>
  <si>
    <t>PM DE NOVA RAMADA</t>
  </si>
  <si>
    <t>ANESTÉSICO CLORIDRATO DE MEPIVACAINA 3% 30MG/ML SEM VASOCONSTRITOR CAIXA COM (50 TUBETES) SOLÇÃO ESTÉRIL PARA INJEÇÃO 1,8 ML</t>
  </si>
  <si>
    <t>DZ</t>
  </si>
  <si>
    <t>PM DE SEBERI</t>
  </si>
  <si>
    <t>ANESTÉSICO MEPIVACAINA 3% VASOCONSTRITOR: SOLUÇÃO ESTÉRIL INJETÁVEL DE CLORIDRATO DE MEPIVACAINA 3% SEM VASOCONSTRITOR ACONDICIONADA EM TUBETES DE VIDRO DE 1,8 ML. CAIXA COM 50 UNIDADES. VALIDADE SUPERIOR A 12 MESES</t>
  </si>
  <si>
    <t>TB</t>
  </si>
  <si>
    <t>16/05/2024</t>
  </si>
  <si>
    <t>PM DE NÃO-ME-TOQUE</t>
  </si>
  <si>
    <t>Anestésico mepivacaina 3% 30mg/ ml sem vasoconstritor. Caixa com 50 tubetes de cristal (vidro) com 1,8ml cada. Anestésico mepivacaina 3% 30mg/ ml sem vasoconstritor. Caixa com 50 tubetes de cristal (vidro) com 1,8ml cada.</t>
  </si>
  <si>
    <t>ANESTESICO INJ. 1,8ML MEPIVACAINA 3%S/VASOCONSTRITOR 50UN Anestésico injetável - 1,8 ml; Mepivacaína HCl 3%, SEM vasoconstritor cada ml contém 30mg de cloridrato de mepivacaína, (54mg/carpule), isento de metilparabeno e sulfitos, envasado em tubetes de vidro com êmbolo siliconados. Cada caixa contém 50 tubetes, deverá constar externamente nome do produto, marca comercial, procedência de fabricação, número de lote, deverá ter validade mínima de 24 meses à partir da data de fabricação.</t>
  </si>
  <si>
    <t>22/05/2024</t>
  </si>
  <si>
    <t>PM DE CARAÁ</t>
  </si>
  <si>
    <t>Anestésico Mepivacaína Mepisv 3% S/vaso 1,8ml 50 un DFL</t>
  </si>
  <si>
    <t>Cliniflex</t>
  </si>
  <si>
    <t>https://www.cliniflex.com.br/anestesico-mepivacaina-mepisv-3-svaso-1-8ml-50-un-dfl?parceiro=4386</t>
  </si>
  <si>
    <t>Anestésico Mepisv 3% - DFL /</t>
  </si>
  <si>
    <t>https://www.sudadental.com.br/anestesico-mepisv-3----dfl/p?idsku=332&amp;utm_source=googleshopping&amp;srsltid=AfmBOopmy9NfuRdHuFImATOdemKgSC_aLvKrJtLpusnBIMWPb4aHJ77WSoM</t>
  </si>
  <si>
    <t>Anestesico Mepivalem 3% s/V - Dla (1 un)</t>
  </si>
  <si>
    <t>Dental Orto Line</t>
  </si>
  <si>
    <t>https://www.dentalortoline.com.br/anestesico-mepivalem-3-sv-dla-1-un?srsltid=AfmBOorsUBbT16DjS6bDqeiBiHpoqUxfYFodD6F3akOyoi-VSH8psb2jQlk</t>
  </si>
  <si>
    <t>Anestésico Mepivalem 3% Sem Vaso - DLA</t>
  </si>
  <si>
    <t>Pharmadent</t>
  </si>
  <si>
    <t>https://www.pharmadent.com.br/mepivalem-3?utm_source=google&amp;utm_medium=Shopping&amp;utm_campaign=mepivalem-3&amp;inStock=&amp;srsltid=AfmBOoqfY8eVhe6ZJ4bVQUgnzQ92lvnszCkM-80MZWsVGmiHnVvMu8IH1lY#derivacao=8</t>
  </si>
  <si>
    <t>CLORIDRATO DE MEPIVACAÍNA- ANESTÉSICO MEDIADRE 100 -2% Cloridrato de Mepivacaina + epinefrina 2%. Enbalagem com 50 tubetes de vidro de 1,8 ml. Registro ANVISA.</t>
  </si>
  <si>
    <t>PM DE PORTO VERA CRUZ</t>
  </si>
  <si>
    <t>ANESTÉSICO CLORIDRATO DE MEPIVACAÍNA 2% COM EPINEFRINA 1:100,00. CAIXA COM 50 TUBETES DE VIDRO DE 1,8ML, PARA CARPULE. VALIDADE MINIMA DE 24 MESES</t>
  </si>
  <si>
    <t>Anestésico; Apresentação: Injetável; Composição: Mepivacaína + Epinefrina; Dosagem: 2% + 1:100000; Contendo: cx c/ 50 tubetes de vidro, 1,8ml cada tubete</t>
  </si>
  <si>
    <t>25/10/2024</t>
  </si>
  <si>
    <t>MUNICÍPIO DE BOA VISTA DA APARECIDA</t>
  </si>
  <si>
    <t>BABEIRO DESCARTÁVEL PACOTE C/ 100 UNIDADES</t>
  </si>
  <si>
    <t>PM DE NOVO MACHADO</t>
  </si>
  <si>
    <t>BABEIRO DESCARTAVEL USO ODONTOLOGICO PCTE C/100 UN</t>
  </si>
  <si>
    <t>PM DE IPÊ</t>
  </si>
  <si>
    <t>Babeiro descartável com lado impermeável; Paco-te com 100 unidades</t>
  </si>
  <si>
    <t>11/07/2024</t>
  </si>
  <si>
    <t>PM DE IBIRAIARAS</t>
  </si>
  <si>
    <t>Babador Descartável multicor C/100 Biodinâmica</t>
  </si>
  <si>
    <t>Dental Palmeiras</t>
  </si>
  <si>
    <t>https://dentalpalmeiras.com.br/produto/babador-descartavel-biodinamica/?attribute_cor=Misto&amp;srsltid=AfmBOopEW1tXkjsDXrvHOvy0SE9RoHVtnrIn0n_Ncir3t1EQikHaifYmA1A</t>
  </si>
  <si>
    <t>Babador Descartavel Branco com 100 unidades - Max Clean</t>
  </si>
  <si>
    <t>07/03/2025 10:00</t>
  </si>
  <si>
    <t>Sorya Dental</t>
  </si>
  <si>
    <t>https://www.suryadental.com.br/babador-descartavel-branco-com-100-unidades-max-clean.html?srsltid=AfmBOooJIPnViKWhwfqIYusSNV98W9TduDGDZTVmo3AyVXNqmI-u--ZM</t>
  </si>
  <si>
    <t>Broca Diamantada 1012 HL</t>
  </si>
  <si>
    <t>23/08/2024</t>
  </si>
  <si>
    <t>PM DE TRIUNFO</t>
  </si>
  <si>
    <t>BROCA DIAMANTAD Nº 1012 HL KG</t>
  </si>
  <si>
    <t>PONTA DIAMANTADA HL 1012</t>
  </si>
  <si>
    <t>PM DE CAMBARÁ DO SUL</t>
  </si>
  <si>
    <t>1020</t>
  </si>
  <si>
    <t>BROCA PONTA DIAMANTADA N° 1012 HL</t>
  </si>
  <si>
    <t>PM DE IVOTI</t>
  </si>
  <si>
    <t>Broca Diamantada HL – Fava Nº 1012</t>
  </si>
  <si>
    <t>07/03/2025 10:04</t>
  </si>
  <si>
    <t>Dental Passaro</t>
  </si>
  <si>
    <t>https://dentalpassaro.com.br/broca-diamantada-hl-fava?srsltid=AfmBOoqfLIXJyyecCm0oQT4LFidN_GDjOQx6JreD7CEfcG6QFcCQkvMc</t>
  </si>
  <si>
    <t>"Broca Diamantada nº 1014 HL</t>
  </si>
  <si>
    <t>02/09/2024</t>
  </si>
  <si>
    <t>MUNICÍPIO DE IVAIPORÃ</t>
  </si>
  <si>
    <t>BROCA DIAMANTADA Nº 1014 HL</t>
  </si>
  <si>
    <t>24/09/2024</t>
  </si>
  <si>
    <t>MUNICÍPIO DE COLORADO</t>
  </si>
  <si>
    <t>BROCA 1014 HL Broca diamantada 1014 HL</t>
  </si>
  <si>
    <t>PM DE PARAÍ</t>
  </si>
  <si>
    <t>PRE</t>
  </si>
  <si>
    <t>Ponta-Diamantada-Esferica-FG-N°-1014HL---MICRODONT Ponta-Diamantada-Esferica-FG-N°-1014HL---MICRODONT Ponta-Diamantada-Esferica-FG-N°-1014HL---MICRODONT Ponta-Diamantada-Esferica-FG-N°-1014HL---MICRODONT Ponta-Diamantada-Esferica-FG-N°-1014HL---MICRODONT Ponta Diamantada Esférica FG N° 1014HL - MICRODONT</t>
  </si>
  <si>
    <t>07/03/2025 10:07</t>
  </si>
  <si>
    <t>Dental Vida</t>
  </si>
  <si>
    <t>https://www.dentalvidafarma.com.br/ponta-diamantada-esferica-fg-n%C2%B0-1014hl---microdont-13910/p?idsku=13745&amp;srsltid=AfmBOoqBUYnxOY5_LXclRPY-djFeExBZjB7L-iJ4mdffvBNgw35NWc5CLXc</t>
  </si>
  <si>
    <t>Broca Diamantada 1016 HL</t>
  </si>
  <si>
    <t>BROCA DIAMANTADA 1016 HL</t>
  </si>
  <si>
    <t>13/08/2024</t>
  </si>
  <si>
    <t>PM DE ACEGUÁ</t>
  </si>
  <si>
    <t>"Broca Diamantada nº 1016 HL</t>
  </si>
  <si>
    <t>Ponta Diamantada Esférica - Microdont</t>
  </si>
  <si>
    <t>07/03/2025 10:09</t>
  </si>
  <si>
    <t>https://www.dentalmedsul.com.br/ponta-diamantada-esferica---microdont/p?idsku=1570&amp;srsltid=AfmBOopDEsiV4lLWEbiSCu3RNohkPolZLCabEaC7sOpY5C9sfrjxT0KD1Es</t>
  </si>
  <si>
    <t>Broca alta rotação, aço inoxidável diamantada, cilíndrica, haste regular, corte médio, 1090</t>
  </si>
  <si>
    <t>16/08/2024</t>
  </si>
  <si>
    <t>CONSORCIO INTERMUNICIPAL DE SAÚDE</t>
  </si>
  <si>
    <t>Broca diamantada  nº 1090, para uso odontológico, ponta diamantada, cilíndrica, para alta rotação,</t>
  </si>
  <si>
    <t>04/03/2024</t>
  </si>
  <si>
    <t>PM DE MARAU</t>
  </si>
  <si>
    <t>BROCA DE ALTA ROTAÇÃO DIAMANTADA (CILÍNDRICA) N° 1090</t>
  </si>
  <si>
    <t>03/10/2024</t>
  </si>
  <si>
    <t>MUNICÍPIO DE CAMPO LARGO</t>
  </si>
  <si>
    <t>Ponta Diamantada Cilíndrica Extremidade Plana FG - 1 unidade - MICRODONT</t>
  </si>
  <si>
    <t>07/03/2025 10:13</t>
  </si>
  <si>
    <t>Dental Borges</t>
  </si>
  <si>
    <t>https://dentalborges.com.br/ponta-diamantada-cilindrica-extremidade-plana-fg-microdont?srsltid=AfmBOor5YLuV5lwWpG1_J9l8jd5QaWGP9JDvZZVP47RE8OkO2-ANACwIjWs</t>
  </si>
  <si>
    <t>BROCA PONTA DIAMANTADA  Nº 3195 FF</t>
  </si>
  <si>
    <t>MUNICÍPIO DE BRAGANEY</t>
  </si>
  <si>
    <t>BROCA DIAMANTADA 3195 FF</t>
  </si>
  <si>
    <t>21/08/2024</t>
  </si>
  <si>
    <t>Fundo Municipal de Saúde de Entre Rios</t>
  </si>
  <si>
    <t>PE7/2024</t>
  </si>
  <si>
    <t>BROCA Nº 3195 FF KG - UNIDADE.</t>
  </si>
  <si>
    <t>16/07/2024</t>
  </si>
  <si>
    <t>MUNICÍPIO DE TERRA BOA</t>
  </si>
  <si>
    <t>Ponta Diamantada Cônica Extremidade Chama FG - Fava 3195FF</t>
  </si>
  <si>
    <t>07/03/2025 09:01</t>
  </si>
  <si>
    <t>https://www.dentalcremer.com.br/ponta-diamantada-conica-extremidade-chama-fg-fava-dc11434h.html?srsltid=AfmBOorVT_YimJez_IzWx6qDFf9rzrdE7TYwa0xVL9yu7gFnkIhAdLbDSZU</t>
  </si>
  <si>
    <t>BROCA DIAMANTADA Nº 1012</t>
  </si>
  <si>
    <t>26/03/2024</t>
  </si>
  <si>
    <t>MUNICÍPIO DE SÃO PEDRO DO PARANÁ</t>
  </si>
  <si>
    <t>BROCA DIAMANTADA 1012.</t>
  </si>
  <si>
    <t>07/06/2024</t>
  </si>
  <si>
    <t>Fundo Municipal de Saúde do Município de Balneário Rincão - FMS</t>
  </si>
  <si>
    <t>PE8/2024</t>
  </si>
  <si>
    <t>Ponta Diamantada Esférica FG - Fava 1012</t>
  </si>
  <si>
    <t>https://www.dentalspeed.com/ponta-diamantada-esferica-3748.html?srsltid=AfmBOoo-4GbfGw18xn0BrQinG5rUljbCxLv8qH39icGBoWBIIHuF4kP5nHY</t>
  </si>
  <si>
    <t>Ponta Diamantada FG 1012 - Microdont</t>
  </si>
  <si>
    <t>Sou Odonto</t>
  </si>
  <si>
    <t>https://souodonto.com/ponta-diamantada-esferica-fg-microdont?srsltid=AfmBOoonqVAX3s2-JqW7xxC0YQ4C_r3kcOqF4QgYi4HM6L_7rs9fcxi9Av0</t>
  </si>
  <si>
    <t>BROCA DIAMANTADA 1014</t>
  </si>
  <si>
    <t>11/10/2024</t>
  </si>
  <si>
    <t>PM DE FONTOURA XAVIER</t>
  </si>
  <si>
    <t>BROCA DIAMANTADA N° 1014 - KG</t>
  </si>
  <si>
    <t>10/09/2024</t>
  </si>
  <si>
    <t>PM DE GRAMADO</t>
  </si>
  <si>
    <t>BROCA 1014 DIAMANTADA</t>
  </si>
  <si>
    <t>PM DE VERA CRUZ</t>
  </si>
  <si>
    <t>Ponta Diamantada Esférica 1014 - FG - Microdont</t>
  </si>
  <si>
    <t>https://www.dentalmedsul.com.br/ponta-diamantada-esferica---microdont/p?idsku=1566&amp;srsltid=AfmBOorOPKD6bTPzi205ykrJQoOFCjuEgodEf_EjmglUyQ0u186v-88Ttto</t>
  </si>
  <si>
    <t>BROCA DIAMANTADA Nº 1016</t>
  </si>
  <si>
    <t>Broca Diamantada 1016</t>
  </si>
  <si>
    <t>20/01/2025</t>
  </si>
  <si>
    <t>PM DE CRISTAL</t>
  </si>
  <si>
    <t>Ponta Diamantada Esférica FG - Fava 1016</t>
  </si>
  <si>
    <t>https://www.dentalcremer.com.br/ponta-diamantada-esferica-fg-fava-dc11434a.html?srsltid=AfmBOoq2fxCWtfYukYdt1Q1-8ATV2XNdBcPV_64RERHqRI9TlmcYcMndO0w</t>
  </si>
  <si>
    <t>Ponta Diamantada FG - Fava 1016FF</t>
  </si>
  <si>
    <t>Dentalshop</t>
  </si>
  <si>
    <t>https://www.dentalshop.com.br/ponta-diamantada-fg-fava-34229/p?idsku=489056&amp;srsltid=AfmBOorV8x13nh5EIoCC5LsFMWoNWSdpsSPDXJL_SimcZCB2n_vecsZReGc</t>
  </si>
  <si>
    <t>BROCA DIAMANTADA Nº 3118F</t>
  </si>
  <si>
    <t>PM DE ARROIO GRANDE</t>
  </si>
  <si>
    <t>BROCA DIAMANTADA Nº 3118F.</t>
  </si>
  <si>
    <t>BROCA 3118F PONTA DIAMANTADA CHAMA</t>
  </si>
  <si>
    <t>PM DE CANDELÁRIA</t>
  </si>
  <si>
    <t>Ponta Diamantada Chama FG - Fava 3118F</t>
  </si>
  <si>
    <t>https://www.dentalcremer.com.br/ponta-diamantada-chama-fg-fava-dc11434l.html?srsltid=AfmBOoqqxtIzfRkKOyaQ3o7g40pUYGxBwk57pDzPegp6XSs4qRcZDkv74gA</t>
  </si>
  <si>
    <t>BROCA DIAMANTADA Nº 3118 FF</t>
  </si>
  <si>
    <t>BROCA DIAMANTADA  3118 FF</t>
  </si>
  <si>
    <t>MIL</t>
  </si>
  <si>
    <t>PM DE ARROIO DO TIGRE</t>
  </si>
  <si>
    <t>BROCA DIAMANTADA 3118 FF</t>
  </si>
  <si>
    <t>29/04/2024</t>
  </si>
  <si>
    <t>MUNICÍPIO DE PARANAPOEMA</t>
  </si>
  <si>
    <t>BROCA  DIAMANTADA N° 3118 FF</t>
  </si>
  <si>
    <t>09/10/2024</t>
  </si>
  <si>
    <t>PM DE SANTO ÂNGELO</t>
  </si>
  <si>
    <t>Ponta Diamantada Chama FG - Fava 3118</t>
  </si>
  <si>
    <t>https://www.dentalcremer.com.br/ponta-diamantada-chama-fg-fava-dc11434l.html?srsltid=AfmBOookc1LCsy1gbe7UlVWihZ4ifKJ3yDA_Dq-wHMGtL64K5FVTJHRGgWQ</t>
  </si>
  <si>
    <t>BROCA DIAMANTADA Nº 3195 F</t>
  </si>
  <si>
    <t>BROCA DIAMANTADA 3195 F</t>
  </si>
  <si>
    <t>Pessoas</t>
  </si>
  <si>
    <t>MUNICÍPIO DE SANTO ANTONIO DO SUDOESTE</t>
  </si>
  <si>
    <t>Ponta Diamantada Cônica Extremidade Chama 3195 - Microdont</t>
  </si>
  <si>
    <t>07/03/2025 10:24</t>
  </si>
  <si>
    <t>https://www.dentalmedsul.com.br/ponta-diamantada-conica-extremidade-chama-3195---microdont/p?idsku=1505&amp;srsltid=AfmBOoo3Fba5xbFeAkPUXkwa4TJvoTyFCMShfr3Q7Y3mCu2d7K4mNeYdQ74</t>
  </si>
  <si>
    <t>BROCA CARBIDE MULTILAMINADA - Nº2</t>
  </si>
  <si>
    <t>Horas</t>
  </si>
  <si>
    <t>23/09/2024</t>
  </si>
  <si>
    <t>CONSORCIO INTERMUNICIPAL DE SAUDE DO SUDOESTE - CONSUD</t>
  </si>
  <si>
    <t>BROCA CARBIDE CIRÚRGICA MULTILAMINADA NÚMERO 2</t>
  </si>
  <si>
    <t>17/07/2024</t>
  </si>
  <si>
    <t>MUNICÍPIO DE ALTO PARAÍSO</t>
  </si>
  <si>
    <t>Broca Carbide Multilaminada 6 Lâminas CA 2 - KaVo</t>
  </si>
  <si>
    <t>07/03/2025 10:30</t>
  </si>
  <si>
    <t>https://www.magazineluiza.com.br/broca-carbide-multilaminada-6-laminas-ca-kavo/p/kg1gd7fakk/cp/bcod/?seller_id=odontodental&amp;srsltid=AfmBOoqvIFG7wdsjFDU9tb1y9wTzDR6U5OxYC46uSlKPDb7MLjwfLn9KcNs</t>
  </si>
  <si>
    <t>Broca Carbide Multilaminada 6 Lâminas Ca No 3 - Kerr</t>
  </si>
  <si>
    <t>https://www.dentalcremer.com.br/broca-carbide-multilaminada-6-laminas-ca-kerr-dc13183.html?srsltid=AfmBOoquTZzFBTDFX09U71fkPmo0nnJQp7pD6fLpcnxrHcKOOft1qtEViBw</t>
  </si>
  <si>
    <t>Broca Carbide CA 3, 6 Lâminas - Kavo</t>
  </si>
  <si>
    <t>07/03/2025 10:35</t>
  </si>
  <si>
    <t>https://www.dentalmedsul.com.br/broca-carbide-ca-6-laminas---kavo/p?srsltid=AfmBOoo6XhCNMaaYp1mrZvqMxlNPog5yxBiN7aEwR-yPXdr5T_OjkKLx</t>
  </si>
  <si>
    <t>Broca Carbide Multilaminada 6 Lâminas CA 3 - Kavo</t>
  </si>
  <si>
    <t>07/03/2025 10:36</t>
  </si>
  <si>
    <t>Dental Omni</t>
  </si>
  <si>
    <t>https://www.dentalomni.com.br/broca-carbide-multilaminada-6-laminas-ca-kavo.html</t>
  </si>
  <si>
    <t>Broca Carbide Multilaminada 6 Lâminas CA 3 - KaVo</t>
  </si>
  <si>
    <t>07/03/2025 10:37</t>
  </si>
  <si>
    <t>https://www.magazineluiza.com.br/broca-carbide-multilaminada-6-laminas-ca-kavo/p/fbab2c63ke/cp/bcod/</t>
  </si>
  <si>
    <t>BROCA CARBIDE MULTILAMINADA - Nº4</t>
  </si>
  <si>
    <t>BROCA CARBIDE BAIXA ROTAÇÃO: BROCA BAIXA ROTAÇÃO, TIPO: CONTRA ÂNGULO, MATERIAL: AÇO INOXIDÁVEL, FORMATO: ESFÉRICA, TIPO CORTE: CORTE REGULAR, TIPO HASTE: HASTE REGULAR, REFERÊNCIA: REF. 4 OBS: MULTILAMINADA PARA BAIXA ROTAÇÃO Nº.04.MARCA DE REFERENC</t>
  </si>
  <si>
    <t>16/10/2024</t>
  </si>
  <si>
    <t>MUNICÍPIO DE ENTRE RIOS DO OESTE</t>
  </si>
  <si>
    <t>BROCA ESFÉRICA, HASTE LONGA, CARBIDE, CA 4, BAIXA ROTAÇÃO Broca Esférica carbide multilaminada de baixa rotação HASTE LONGA, fabricadas em AÇO CARBIDE, CA 4, carboneto, formato esférico, utilizadas em contra-ângulo, para remoção de dentina infectada, preparo da extensão das paredes e acesso endodôntico, tamanho 4, deverá constar externamente nome do produto, marca comercial, procedência de fabricação, número de lote, deverá ter validade mínima de 24 meses à partir da data de fabricação.</t>
  </si>
  <si>
    <t>Broca Carbide Multilaminada 6 Lâminas CA - KaVo, CA 4</t>
  </si>
  <si>
    <t>https://www.magazineluiza.com.br/broca-carbide-multilaminada-6-laminas-ca-kavo/p/kcj8ba6b54/cp/bcod/?seller_id=odontodental&amp;srsltid=AfmBOoqlLN3vR0m8jI47rf3zseC5zjb52Ey4DjIwng1c3uT13FNRA6Ye5xM</t>
  </si>
  <si>
    <t>Broca carbide esférica CA nº 5</t>
  </si>
  <si>
    <t>PM DE SALTO DO JACUÍ</t>
  </si>
  <si>
    <t>BROCA CARBIDE ESFÉRICA N. 5</t>
  </si>
  <si>
    <t>BROCA CARBIDE ALTA ROT. ESFÉRICA- 5</t>
  </si>
  <si>
    <t>BROCA CARBIDE ESFÉRICA ALTA ROTAÇÃO - NÚMERO 5.</t>
  </si>
  <si>
    <t>Broca Carbide Multilaminada 6 Lâminas CA 5- Kerr</t>
  </si>
  <si>
    <t>07/03/2025 10:49</t>
  </si>
  <si>
    <t>https://www.dentalcremer.com.br/broca-carbide-multilaminada-6-laminas-ca-kerr-dc13183.html?srsltid=AfmBOoq44zkGEeOb0OM_cs4hryHt1uckkNRXrhbxf8YWM18Zg5Vsa5ED</t>
  </si>
  <si>
    <t>Broca Carbide Multilaminada 6 Lâminas CA5 - KaVo</t>
  </si>
  <si>
    <t>07/03/2025 10:50</t>
  </si>
  <si>
    <t>https://www.magazineluiza.com.br/broca-carbide-multilaminada-6-laminas-ca-kavo/p/abj2jabeeb/cp/bcod/</t>
  </si>
  <si>
    <t>BROCA CARBIDE ALTA ROTAÇÃO ESFÉRICA -6</t>
  </si>
  <si>
    <t>"Broca Carbide Esférica CA 6 Longa</t>
  </si>
  <si>
    <t>BROCA ALTA ROTAÇÃO CARBIDE ESFÉRICA N°6</t>
  </si>
  <si>
    <t>Broca Carbide Ca 6 Esférica - Angelus</t>
  </si>
  <si>
    <t>https://www.dentalcremer.com.br/broca-carbide-esferica-ca-dental-prima-dental-by-angelus-dc18841.html?srsltid=AfmBOopaJTUl7QbJJzI6L80Dlnl4tAYPbejOOEMBvHK3RJDGH9wH7Ri0JTQ</t>
  </si>
  <si>
    <t>BROCA ENDO Z</t>
  </si>
  <si>
    <t>UN.</t>
  </si>
  <si>
    <t>09/04/2024</t>
  </si>
  <si>
    <t>Fundo Municipal de Saúde de Urussanga</t>
  </si>
  <si>
    <t>PE1/2024</t>
  </si>
  <si>
    <t>Broca endo Z</t>
  </si>
  <si>
    <t>26/07/2024</t>
  </si>
  <si>
    <t>PM DE LAGOA VERMELHA</t>
  </si>
  <si>
    <t>Broca Endo Z FG - Microdont</t>
  </si>
  <si>
    <t>https://www.dentalspeed.com/broca-endo-z-25-mm-fg-microdont.html?srsltid=AfmBOoqyDkd-zegOt_XkaNcNr0RnNPBMdjf7FaidraVJECdAyehO4MQ_xSQ</t>
  </si>
  <si>
    <t>Broca Endo Z und. Prima Dental</t>
  </si>
  <si>
    <t>07/03/2025 10:57</t>
  </si>
  <si>
    <t>Endomil</t>
  </si>
  <si>
    <t>https://www.endomil.com.br/brocas/broca-angelus-endo-z?srsltid=AfmBOoqI--ZVcStIropYynXuIYznnUJrTEURrL1kfFtp_0ZskM41InjdG_4</t>
  </si>
  <si>
    <t>CABO PARA ESPELHO BUCAL.</t>
  </si>
  <si>
    <t>MUNICÍPIO DE PLANALTINA DO PARANÁ</t>
  </si>
  <si>
    <t>Cabo Para Espelho Bucal - Golgran</t>
  </si>
  <si>
    <t>https://www.dentalcremer.com.br/cabo-para-espelho-bucal-em-aluminio-golgran-323900.html?srsltid=AfmBOoqVhuV8OwkK4OarHbKuE2ms5lunJnDcTRVPhcwXulMyJctwi1VvG-g</t>
  </si>
  <si>
    <t>Cabo Para Espelho Bucal Em Alumínio Colors - Ice</t>
  </si>
  <si>
    <t>https://www.dentalspeed.com/cabo-para-espelho-bucal-em-aluminio-colors-ice-21010.html?srsltid=AfmBOooX3QEpY46e8VAZDqOEVUkET-H2Cy0KQIf4qE7unPL3MtQm3fJwCDo</t>
  </si>
  <si>
    <t>72965 - CABO PARA BISTURI - Cabo para bisturi N° 03</t>
  </si>
  <si>
    <t>PM DE TRAMANDAÍ</t>
  </si>
  <si>
    <t>CABO PARA BISTURI Nº3.</t>
  </si>
  <si>
    <t>CABO DE BISTURI  CABO BISTURI N.º 3</t>
  </si>
  <si>
    <t>13/02/2025</t>
  </si>
  <si>
    <t>PM DE VILA LÂNGARO</t>
  </si>
  <si>
    <t>CABO PARA BISTURI N.3</t>
  </si>
  <si>
    <t>UNIDADE</t>
  </si>
  <si>
    <t>09/05/2024</t>
  </si>
  <si>
    <t>Fundo Municipal de Saúde de Araranguá</t>
  </si>
  <si>
    <t>3/2024 - PRE</t>
  </si>
  <si>
    <t>CABO PARA BISTURI Nº 03</t>
  </si>
  <si>
    <t>UNI</t>
  </si>
  <si>
    <t>Fundação Hospitalar Dr. José Athanazio de Campos Novos</t>
  </si>
  <si>
    <t>PE15/2023</t>
  </si>
  <si>
    <t>CABO PARA BISTURI N 03</t>
  </si>
  <si>
    <t>08/04/2024</t>
  </si>
  <si>
    <t>PM DE CACEQUI</t>
  </si>
  <si>
    <t>BROQUEIRO 30 FUROS</t>
  </si>
  <si>
    <t>Estojo Broca 07x06x03cm Para 30 Furos Inox - Fava</t>
  </si>
  <si>
    <t>07/03/2025 09:02</t>
  </si>
  <si>
    <t>Interdental</t>
  </si>
  <si>
    <t>https://www.lojainterdental.com.br/estojo-broca-07x06x03cm-para-30-furos-inox-fava/p?idsku=26365&amp;srsltid=AfmBOopAjMrlQj0spvJWc-iEEIVKpzPbp_CYnf2B8YEjaVR6X-7LnX4kH44</t>
  </si>
  <si>
    <t>Estojo Inox Perfurado 07X06X3CM 30 Pontas Fava (C/ 01UN)</t>
  </si>
  <si>
    <t>https://www.dentalortoline.com.br/estojo-inox-perfurado-07x06x3cm-30-pontas-fava-c-01un?srsltid=AfmBOooA8ayywOWqiZ6f6ZlY7g6JgBDUwlrfnLxGzhYI7HjiXVljOqEW48o</t>
  </si>
  <si>
    <t>Broqueiro Em Alumínio 30 Furos Misto CA/FG - Af Do Brasil</t>
  </si>
  <si>
    <t>Dental Botelho</t>
  </si>
  <si>
    <t>https://www.dentalbotelho.com.br/produto/broqueiro-em-aluminio-30-furos-misto-ca-fg-aaf-do-brasil/?attribute_broqueiro-ca-fg-aaf-do-brasil=Preto</t>
  </si>
  <si>
    <t>Papel carbono articular (embalagem com 12 tiras)</t>
  </si>
  <si>
    <t>Papel carbono articular, bloco com 12 folhas, cor azul.</t>
  </si>
  <si>
    <t>PM DE IMBÉ</t>
  </si>
  <si>
    <t>Papel Carbono Para Articulação</t>
  </si>
  <si>
    <t>PromoDental</t>
  </si>
  <si>
    <t>https://promodental.com.br/papel-carbono-para-articulacao-preven?srsltid=AfmBOop3tG5yS_2Y-fnAA9VlcsTSOogaKUJbnXZ-JqLs1HF6TzKHgw69nnY</t>
  </si>
  <si>
    <t>Papel Carbono para Articulação C/12 Tiras - Preven</t>
  </si>
  <si>
    <t>07/03/2025 11:06</t>
  </si>
  <si>
    <t>https://www.dentalbotelho.com.br/produto/papel-carbono-para-articulacao-c-12-tiras-preven/</t>
  </si>
  <si>
    <t>SUGADOR ODONTOLÓGICO CIRÚRGICO ESTÉRIL CAIXA COM 20 UNIDADES</t>
  </si>
  <si>
    <t>05/08/2024</t>
  </si>
  <si>
    <t>PM DE ITATI</t>
  </si>
  <si>
    <t>SUGADOR CIRÚRGICO DESCARTÁVEL ESTÉRIL  CAIXA  COM 20 UNIDADES. BR0406293</t>
  </si>
  <si>
    <t>MUNICÍPIO DE ARAPONGAS</t>
  </si>
  <si>
    <t>SUGADOR CIRÚRGICO DESCARTÁVEL ESTÉRIL: CAIXA C/ 20 UNIDADES</t>
  </si>
  <si>
    <t>11/12/2024</t>
  </si>
  <si>
    <t>MUNICÍPIO DE PORTO VITÓRIA</t>
  </si>
  <si>
    <t>SUGADOR CIRÚRGICO ESTÉRIL DESCARTÁVEL COM 20 UN</t>
  </si>
  <si>
    <t>MUNICÍPIO DE SANTA TEREZINHA DE ITAIPU</t>
  </si>
  <si>
    <t>Sugador Cirúrgico Descartável Estéril 20 und - Maquira</t>
  </si>
  <si>
    <t>Odonto Premium</t>
  </si>
  <si>
    <t>https://odontopremiumbr.com.br/produto/sugador-cirurgico-descartavel-esteril-20-und-maquira/?srsltid=AfmBOopXOUOn-xteb3uUdqEO8pAVeq5DFK1dAGLLDh-ACNoELnJAmiBjUh8</t>
  </si>
  <si>
    <t>Sugador Cirúrgico Descartável - Indusbello</t>
  </si>
  <si>
    <t>https://www.dentalspeed.com/sugador-descartavel-esterilizado-c-20-un-indusbello.html?srsltid=AfmBOopQ1jWYjy-Kf8RxfFV8b8bIqWEVR1uR-EMVNX7i5ST6qWckgWFNrCU</t>
  </si>
  <si>
    <t>Sugador Cirúrgico Descartável Estéril 20 Unidades - Maquira</t>
  </si>
  <si>
    <t>DrogaRaia.com.br</t>
  </si>
  <si>
    <t>https://www.drogaraia.com.br/sugador-cirurgico-descartavel-esteril-20-unidades-maquira-1235667.html?srsltid=AfmBOoqClOhLhcCURNVN-qlnU4pvd-eS16JudAEpLsBFl8Gi0MydSfGNpJY</t>
  </si>
  <si>
    <t>CARIOSTATICO Cariostático 30%, frasco com 5ml. Solução de diamino fluoreto de prata a 30%</t>
  </si>
  <si>
    <t>31/10/2024</t>
  </si>
  <si>
    <t>PM DE SANTO CRISTO</t>
  </si>
  <si>
    <t>120</t>
  </si>
  <si>
    <t>CARIOSTATICO 30  5ML (CÓDIGO BR 330112)</t>
  </si>
  <si>
    <t>CARIOSTATICO Cariostático 30%, frasco com 5 ml</t>
  </si>
  <si>
    <t>None</t>
  </si>
  <si>
    <t>PM DE CARLOS BARBOSA</t>
  </si>
  <si>
    <t>Cariostasul 30% 5ml - Iodontosul</t>
  </si>
  <si>
    <t>https://www.dentalcremer.com.br/cariostatico-cariostasul-30-5ml-iodontosul-138007.html?srsltid=AfmBOooX1XTqp9KGQdDwApjZ7vriLUqNkGc6q6Te4SX_cKbgUPQvNC1wMag</t>
  </si>
  <si>
    <t>Cariostatico cariestop 30% - biodinamica</t>
  </si>
  <si>
    <t>Dental Odonthomaz</t>
  </si>
  <si>
    <t>https://www.dentalodonthomaz.com.br/cariostatico-cariestop-30-biodinamica.html?srsltid=AfmBOopDxUewQ2QEwBxjtNYN8NP3HE-KsbrLfkIzP76vfi2hLaEPYsF5e74</t>
  </si>
  <si>
    <t>CIMENTO CAVITEC EMBALAGEM 25GR 25grSimilar Ou Superior ADentaltec CIMENTO CAVITEC POTE COM 25G RECIPIENTES COM 25G.   COR: BRANCA</t>
  </si>
  <si>
    <t>26/08/2024</t>
  </si>
  <si>
    <t>MUNICÍPIO DE FOZ DO JORDÃO</t>
  </si>
  <si>
    <t>CIMENTO OBTURADOR PROVISORIO 25 G CAVITEC</t>
  </si>
  <si>
    <t>Pote</t>
  </si>
  <si>
    <t>Fundo Municipal de Saúde de Agronômica</t>
  </si>
  <si>
    <t>PR 05/2024</t>
  </si>
  <si>
    <t>Cimento obturador provisório. Pronto para uso. Pote com 25g..</t>
  </si>
  <si>
    <t>21/03/2024</t>
  </si>
  <si>
    <t>CIMENTO OBTURADOR PROVISORIO - POTE COM 25G</t>
  </si>
  <si>
    <t>02/12/2024</t>
  </si>
  <si>
    <t>CÂMARA ESCURA PARA REVELAÇÃO</t>
  </si>
  <si>
    <t>25/04/2024</t>
  </si>
  <si>
    <t>Fundo Municipal de Saúde de Criciúma</t>
  </si>
  <si>
    <t>PE6/2024</t>
  </si>
  <si>
    <t>CAMARA ESCURA PARA REVELACAO</t>
  </si>
  <si>
    <t>20/08/2024</t>
  </si>
  <si>
    <t>MUNICÍPIO DE MEDIANEIRA</t>
  </si>
  <si>
    <t>CÂMARA ESCURA PARA REVELAÇÃO DE RAIO X (CÓD 447176)</t>
  </si>
  <si>
    <t>MUNICÍPIO DE TERRA ROXA</t>
  </si>
  <si>
    <t>CAMARA ESCURA PARA REVELAÇÃO DE RAIO X ODONTOLÓGICO PERIAPICAL</t>
  </si>
  <si>
    <t>MUNICÍPIO DE QUITANDINHA</t>
  </si>
  <si>
    <t>Câmara escura para revelação - Essence Dental</t>
  </si>
  <si>
    <t>Dental Caliari</t>
  </si>
  <si>
    <t>https://www.dentalcaliari.com.br/camara-escura-para-revelacao-essence-dental?srsltid=AfmBOooiCGuEI-yrGmQ0s7aOVa49yhRLKjWCPZSi07mbOOVzUxe42ccT4Ao</t>
  </si>
  <si>
    <t>Câmara Para Revelação Classic Black - Biotron</t>
  </si>
  <si>
    <t>https://www.dentalcremer.com.br/camara-para-revelac-o-classic-black-biotron.html?srsltid=AfmBOopm0U2TVGRlBrKMtQv-H0G6CnFwyuQE19MrsfArZQzklShtNIv9WFc</t>
  </si>
  <si>
    <t>CIMENTO DE IONOMERO DE VIDRO, RESINOSO, RADIOPACO, FOTOATIVO RIVA LIGHT CURE</t>
  </si>
  <si>
    <t>ionomero de vidro riva light cure dsi cx - sgs=105684</t>
  </si>
  <si>
    <t>06/05/2024</t>
  </si>
  <si>
    <t>CONISA - CONS. INTERM. DE SAÚDE</t>
  </si>
  <si>
    <t>Cimento Ionômero de vidro restaurador fotopolimerizável. Cor A2. Embalagem com riva light cure 7,2 ml/ 8 g liquido e riva light cure 15 g em pó e acessórios.</t>
  </si>
  <si>
    <t>PM DE GLORINHA</t>
  </si>
  <si>
    <t>CIMENTO DE IONÔMERO DE VIDRO, TIPO: RESTAURADOR, ATIVAÇÃO: FOTOPOLIMERIZÁVEL/LIGHT CURE, COR: A1, APRESENTAÇÃO :CONJUNTO COMPLETO PÓ + LIQUIDO. SUGESTÕES: GC GOLD LABEL 2 LC (GC), RIVA LIGHT CURE (SDI), VITROFIL LC (DFL).</t>
  </si>
  <si>
    <t>12/11/2024</t>
  </si>
  <si>
    <t>MUNICÍPIO DE SANTA TEREZA DO OESTE</t>
  </si>
  <si>
    <t>Ionômero de Vidro Restaurador Riva Light Cure - SDI</t>
  </si>
  <si>
    <t>https://www.dentalcremer.com.br/ionomero-de-vidro-restaurador-riva-light-cure-sdi-dc13196.html?srsltid=AfmBOoo8FUoHT998jtzuwH1GzuQq9uSW0mnBjRqv3zOhZTwqA7ftoBmBwqU</t>
  </si>
  <si>
    <t>Ionômero De Vidro Restaurador Riva Light Cure - Sdi A1</t>
  </si>
  <si>
    <t>https://www.dentalspeed.com/ionomero-de-vidro-restaurador-riva-light-cure-sdi-5362.html?srsltid=AfmBOorIX6LkSM0rcztZGdPPurwIXZNR-wfLbx55lShre_KDbE-d7gjv37Y</t>
  </si>
  <si>
    <t>Cunhas anatômicas de madeira coloridas e sortidas embalagem com 100 unidades</t>
  </si>
  <si>
    <t>EMB</t>
  </si>
  <si>
    <t>CUNHAS ANATÔMICAS CERVICAIS SORTIDAS COLORIDAS TDV (EMBALAGEM COM 100 CUNHAS)</t>
  </si>
  <si>
    <t>29/05/2024</t>
  </si>
  <si>
    <t>PM DE CAMPO NOVO</t>
  </si>
  <si>
    <t>CUNHAS DE MADEIRA SORTIDAS, COLORIDAS PCTE C/100 UNID  MARCA REFERÊNCIA: AF DO BRASIL</t>
  </si>
  <si>
    <t>02/05/2024</t>
  </si>
  <si>
    <t>MUNICÍPIO DE SÃO TOMÉ</t>
  </si>
  <si>
    <t>Cunha Anatômica De Madeira Sortida Colorida 100 uni</t>
  </si>
  <si>
    <t>07/03/2025 11:26</t>
  </si>
  <si>
    <t>Mercado Livre</t>
  </si>
  <si>
    <t>https://www.mercadolivre.com.br/cunha-anatmica-de-madeira-sortida-colorida/p/MLB33255039?matt_tool=18956390&amp;utm_source=google_shopping&amp;utm_medium=organic&amp;pdp_filters=item_id:MLB5274305426&amp;from=gshop</t>
  </si>
  <si>
    <t>Cervicunha Cunha de Madeira - Septodont - TDV - DLA</t>
  </si>
  <si>
    <t>08/03/2025 12:30</t>
  </si>
  <si>
    <t>https://www.dentalspeed.com/cervicunha-cunha-de-madeira-tdv.html?srsltid=AfmBOor6qhBBB15mEWKes30IREQxkGpyOhlEBI19KLiO7MSX_YGCwVIUuWU</t>
  </si>
  <si>
    <t>Cunhas anatômicas interdentais elásticas, sortidas com três tamanhos codificados por cores diferentes. Embalagem com 25 unidades</t>
  </si>
  <si>
    <t>15/07/2024</t>
  </si>
  <si>
    <t>MUNICÍPIO DE CAMPO BONITO</t>
  </si>
  <si>
    <t>CUNHA ELASTICA VERDE 2MM   EMBALAGEM COM 25 UNIDADES. APRESENTAR AMOSTRA</t>
  </si>
  <si>
    <t>Embalagem</t>
  </si>
  <si>
    <t>12/08/2024</t>
  </si>
  <si>
    <t>Consórcio Integrado de Gestão Pública do Entre Rios</t>
  </si>
  <si>
    <t>Cunha Interdental Elástica - Sortida</t>
  </si>
  <si>
    <t>Dental All</t>
  </si>
  <si>
    <t>https://dentalall.com.br/cunha-interdental-elastica-25-unidades-tdv</t>
  </si>
  <si>
    <t>Cunha Elástica Sortida 4802 Kit com 25 - TDV</t>
  </si>
  <si>
    <t>CD Dental</t>
  </si>
  <si>
    <t>https://www.cddental.com.br/instrumentais/cunha-elastica-sortida-4802-kit-com-25-tdv?parceiro=6822&amp;srsltid=AfmBOopAWHuMXkUD5eqwFMel3auqZa4V-bunzutUBjmHolEBmT0iFM92uJA</t>
  </si>
  <si>
    <t>Cunha Elástica - TDV 25 uni Sortida</t>
  </si>
  <si>
    <t>07/03/2025 11:29</t>
  </si>
  <si>
    <t>https://www.dentalcremer.com.br/cunha-elastica-tdv-567878.html?srsltid=AfmBOoqEM71FwDDn2eFMXxKdnUlfYbB3T_MJNYBDRmnwpNuFQyTbfQ2j</t>
  </si>
  <si>
    <t>CURETA PERIODONTAL GRACEY Nº 11-12</t>
  </si>
  <si>
    <t>Cureta tipo gracey nº 11-12</t>
  </si>
  <si>
    <t>MUNICÍPIO DE JACAREZINHO</t>
  </si>
  <si>
    <t>CURETA DE GRACEY AFIADA 11/12</t>
  </si>
  <si>
    <t>CURETA DE GRACEY NÂº 11/12</t>
  </si>
  <si>
    <t>06/03/2024</t>
  </si>
  <si>
    <t>MUNICÍPIO DE CAMBÉ</t>
  </si>
  <si>
    <t>CURETA PERIODONTAL GRACEY 11-12</t>
  </si>
  <si>
    <t>cureta dentina 16 - sgs=105441</t>
  </si>
  <si>
    <t>ESCAVADOR  DUPLO Nº 16</t>
  </si>
  <si>
    <t>ESCAVADOR nº 16  Escavador odontológico duplo para dentina em aço inoxidável, autoclavável. Embalagem com 1 unidade.</t>
  </si>
  <si>
    <t>30/09/2024</t>
  </si>
  <si>
    <t>CI/CENTRO - CONS. INTERM. DA REGIÃO CENTRO  ESTADO DO RS - STA. MARIA</t>
  </si>
  <si>
    <t>Escavador - Uso odontológico, aço inoxidável, para dentina, N  16, infantil, autoclavável.</t>
  </si>
  <si>
    <t>Escavador De Dentina N.16 – Fava</t>
  </si>
  <si>
    <t>https://www.dentalcremer.com.br/escavador-de-dentina-duplo-fava-dc24320.html?srsltid=AfmBOopMU6shApL4IXglFFFf1QQ99iJIL7fkCGdH5HnsUN6OXWgq0vX7j8A</t>
  </si>
  <si>
    <t>Escavador Para Limpeza De Dentina Cariada Duplo Golgran</t>
  </si>
  <si>
    <t>https://www.dentalspeed.com/escavador-de-dentina-oitavado-golgran.html?srsltid=AfmBOooERtrqZNijavypLtZb9VPoHkWGhMdDTw90dQwpJZSzBUKCfLU1esM</t>
  </si>
  <si>
    <t>Creme dental infantil 1100 ppm Fluor ( Sabor Morango ou Tutti-Frutti)  (50gr)</t>
  </si>
  <si>
    <t>15/08/2024</t>
  </si>
  <si>
    <t>PM DE PAROBÉ</t>
  </si>
  <si>
    <t>Creme Dental Infantil - Em gel, com flúor, sabor tutti frutti, acondicionado em tubos plásticos com no mínimo 50g</t>
  </si>
  <si>
    <t>01/08/2024</t>
  </si>
  <si>
    <t>MUNICÍPIO DE FAXINAL</t>
  </si>
  <si>
    <t>Creme Dental Infantil - Em gel, com flúor, sabor tutti frutti, acondicionado em tubos plásticos com no mínimo 50g.</t>
  </si>
  <si>
    <t>29/11/2024</t>
  </si>
  <si>
    <t>MUNICÍPIO DE CRUZMALTINA</t>
  </si>
  <si>
    <t>Gel Dental Boni Kids Mundo Das Princesas Tutti Frutti - 50g</t>
  </si>
  <si>
    <t>Amazon.com.br - Retail</t>
  </si>
  <si>
    <t>https://www.amazon.com.br/Dental-Princesas-Frutti-Ultra-Action/dp/B07ZQNCH2Q?source=ps-sl-shoppingads-lpcontext&amp;ref_=fplfs&amp;psc=1&amp;smid=A1ZZFT5FULY4LN</t>
  </si>
  <si>
    <t>Dessensibilizante Dentinário Composição Básica: Hidroxietilmetacrilato , Composição Adicional: Glutaraldeído , Concentração: 35% + 5% , Aspecto Físico*: Solução</t>
  </si>
  <si>
    <t>Frasco 5 ML</t>
  </si>
  <si>
    <t>PNCP</t>
  </si>
  <si>
    <t>18/06/2024</t>
  </si>
  <si>
    <t>STJ _ SUPERIOR TRIBUNAL DE JUSTICA/DF</t>
  </si>
  <si>
    <t>5000106900372024</t>
  </si>
  <si>
    <t>N/A</t>
  </si>
  <si>
    <t>Frasco 5,00 ML</t>
  </si>
  <si>
    <t>COMPLEXO HOSPITALAR UNIVERSITÁRIO DA UFPA</t>
  </si>
  <si>
    <t>15590905900222024</t>
  </si>
  <si>
    <t>Dessensibilizante Gluma Desensitizer - Kulzer à base de glutaraldeído 5ml</t>
  </si>
  <si>
    <t>07/03/2025 11:47</t>
  </si>
  <si>
    <t>https://produto.mercadolivre.com.br/MLB-2805542541-dessensibilizante-gluma-desensitizer-kulzer-_JM?matt_tool=18956390&amp;utm_source=google_shopping&amp;utm_medium=organic</t>
  </si>
  <si>
    <t xml:space="preserve">Dessensibilizante Gluma Desensitizer - Kulzer 5ml </t>
  </si>
  <si>
    <t>07/03/2025 11:48</t>
  </si>
  <si>
    <t>https://www.dentalspeed.com/gluma-desensitizer-heraeus-kulzer.html?srsltid=AfmBOorSvOii02JumP-_ROOmoOiWLsmHzUiZghJejbcJ-bcMCU03WOhLuHQ</t>
  </si>
  <si>
    <t>DESCOLADOR/CURETA DE MOLT 2-4: Descritivo: Cureta/Descolador de Molt, em aço inoxidável, autoclavável, material das pontas inox martesitico serie 400, cabo oco com no mínimo 9,5 mm de espessura. Quinelato. Embalagem com 1 Unidade</t>
  </si>
  <si>
    <t>07/05/2024</t>
  </si>
  <si>
    <t>PM DE SÃO JOSÉ DO OURO</t>
  </si>
  <si>
    <t>Descolador Molt 2-4 Millennium</t>
  </si>
  <si>
    <t>https://www.dentalspeed.com/descolador-molt-2-4-millennium-cabo-ocoaco-carbono-millennium.html?srsltid=AfmBOorlyXjqOxuzJhChlQlNQQUlsmsjIS4qvSJzKKzhsiL4-nlbUxfF5Vk</t>
  </si>
  <si>
    <t>Cureta Molt 2/4 Soft – Quinelato cabo 9,5</t>
  </si>
  <si>
    <t>07/03/2025 11:52</t>
  </si>
  <si>
    <t>https://www.dentalcremer.com.br/cureta-molt-soft-quinelato-119218.html?srsltid=AfmBOorWDTa183DyxDZFVao4-IeUqtmHOwHgaXPWiRW4FpiWSkAsbfXW</t>
  </si>
  <si>
    <t>28/03/2024</t>
  </si>
  <si>
    <t>PM DE PINHAL GRANDE</t>
  </si>
  <si>
    <t>90003</t>
  </si>
  <si>
    <t>DETERGENTE ENZIMÁTICO 1L C/1</t>
  </si>
  <si>
    <t>DETERGENTE ENZIMÁTICO</t>
  </si>
  <si>
    <t>11/03/2024</t>
  </si>
  <si>
    <t>PM DE QUEVEDOS</t>
  </si>
  <si>
    <t>Detergente Enzimático Riozyme Eco 1L Rioquímica Rioquimica</t>
  </si>
  <si>
    <t>https://www.cliniflex.com.br/descartaveis/higiene/detergente-enzimatico-riozyme-eco-1l-rioquimica?parceiro=4386</t>
  </si>
  <si>
    <t>Detergente Enzimático Zymedet Gold 5 Enzimas - 1 Litro - Prolink</t>
  </si>
  <si>
    <t>Utilidades Clínicas</t>
  </si>
  <si>
    <t>https://www.utilidadesclinicas.com.br/detergente-enzimatico-zymedet-gold-5-enzimas-1l-prolink-pro15278a.html?srsltid=AfmBOooo1XvDVmO9356GMxZReN6IJRY28xdxqLh4GRApVe4fdiDaDWDcjl0</t>
  </si>
  <si>
    <t>Clorexidina, 0,12%, 1000ml antisséptico bucal</t>
  </si>
  <si>
    <t>MUNICÍPIO DE SÃO MIGUEL DO IGUAÇU</t>
  </si>
  <si>
    <t>Enxaguante Bucal Riohex Gard 0,12% 1 Litro - RIOQUÍMICA</t>
  </si>
  <si>
    <t>07/03/2025 12:02</t>
  </si>
  <si>
    <t>Utilidades Clinicas</t>
  </si>
  <si>
    <t>https://www.utilidadesclinicas.com.br/enxaguante-bucal-riohex-gard-0-12-1l-rioquimica.html?gad_source=1&amp;gclid=EAIaIQobChMIusmHqJ74iwMVtw5ECB2mjAymEAQYAiABEgIq0vD_BwE</t>
  </si>
  <si>
    <t>Enxaguante Bucal 1 Litro Riohex Gard 0,12% C/ Válvula Pump</t>
  </si>
  <si>
    <t>07/03/2025 12:03</t>
  </si>
  <si>
    <t>https://www.mercadolivre.com.br/enxaguante-bucal-1-litro-riohex-gard-012-c-valvula-pump/p/MLB20708961?matt_tool=18956390&amp;utm_source=google_shopping&amp;utm_medium=organic&amp;pdp_filters=item_id:MLB4094988720&amp;from=gshop</t>
  </si>
  <si>
    <t>Clorhexidina 2% Gel - Maquira</t>
  </si>
  <si>
    <t>07/03/2025 09:03</t>
  </si>
  <si>
    <t>https://www.dentalspeed.com/clorhexidina-gel-2-maquira.html?srsltid=AfmBOorDKY_1EuyMDgZFA6XprEm-cF9J7b-W4Jl43EiNqzeBghJViFJ1Lv4</t>
  </si>
  <si>
    <t>Clorexidina Clorexoral Gel 2% 3g - Biodinâmica Embalagem C/2 Seringas</t>
  </si>
  <si>
    <t>07/03/2025 12:07</t>
  </si>
  <si>
    <t>Endo Maxxi</t>
  </si>
  <si>
    <t>https://www.endomaxxi.com.br/diversas/clorexoral-gel-2-3g-biodinamica/clorexoral-gel-2-3g-biodinamica?srsltid=AfmBOopV7opmqqBo1CEpQcXHjbRZO-mKs3nrDF_quc7E3VglHbMr0NTQmUk</t>
  </si>
  <si>
    <t>DISCO DE LIXA COLORIDO PARA ACABAMENTO DE RESINA COMPOSTA - KIT COM DISCOS DE LIXA COLORIDOS GRANULAÇÃO EXTRA FINA, FINA, MEDIA E GROSSA, COM MANDRIL.</t>
  </si>
  <si>
    <t>17/05/2024</t>
  </si>
  <si>
    <t>MUNICÍPIO DE CASTRO</t>
  </si>
  <si>
    <t>DISCO DE LIXA PRA POLIMENTO (KIT C/ QUATRO GRANULAÇÃO)</t>
  </si>
  <si>
    <t>DISCO DE LIXA INDICADOS PARA ACABAMENTO E POLIMENTO DE RESINAS. - COSTADO EM POLIESTER, PROPORCIONA MAIOR FLEXIBILIDADE E ACESSO INTERPOXIMAL; - GRANULAÇÕES: GROSSA (BORDÔ), MEDIA (ROSA MÉDIO), FINA (</t>
  </si>
  <si>
    <t>PAPEL P/ AUTOCLAVE ROLO 150MMX50MT</t>
  </si>
  <si>
    <t>Rolo Para Esterilização 15cmX50m- Esterilcare</t>
  </si>
  <si>
    <t>Magazine Médica</t>
  </si>
  <si>
    <t>https://magazinemedica.com.br/produtos/visualiza/sku/10484/?srsltid=AfmBOoqCP1JzXfk3nrpDCxHFGa-hbpzgdnjuL5-gWSWGbwLial6OMxLKxj0</t>
  </si>
  <si>
    <t>Rolo para Esterilização - 15cm x 50m</t>
  </si>
  <si>
    <t>Dental Sul Mineira</t>
  </si>
  <si>
    <t>https://dentalsulmineira.com.br/rolo-para-esterilizacao-50m-hospflex?srsltid=AfmBOoqIEVMe-TWtnbRA86iHL691yPUBgWm5J9jjVgaUO6u1zAC8PHboRBo</t>
  </si>
  <si>
    <t>Rolo Para Esterilização 15cm X 50m - Amcor</t>
  </si>
  <si>
    <t>https://www.dentalspeed.com/rolo-p-esterilizacao-15cm-x-50m-amcor.html?srsltid=AfmBOoozv9ejIoujpE0yk7FBJt-4BKZ8e0YBIWpVBdiIFp2AR7paTFc4P84</t>
  </si>
  <si>
    <t>ROLO PARA ESTERILIZAÇÃO 10CM X50M Rolo para esterilização 10cmx50m. (papel grau cirúrgico para esterilização). Embalagem com 1 rolo.</t>
  </si>
  <si>
    <t>RL</t>
  </si>
  <si>
    <t>PM DE ARROIO DO MEIO</t>
  </si>
  <si>
    <t>Rolo para Esterilização - 10cmx 50m</t>
  </si>
  <si>
    <t>https://dentalsulmineira.com.br/rolo-para-esterilizacao-50m-hospflex?srsltid=AfmBOoognTnm3tDzOZ6dL8d0Fob5FZj18bdwdolTDBfEIEAlAfThyKftTss</t>
  </si>
  <si>
    <t>Rolo Para Esterilização 10cmx50m - Amcor</t>
  </si>
  <si>
    <t>https://www.dentalcremer.com.br/rolo-para-esterilizac-o-10cmx50m-amcor.html?srsltid=AfmBOop02AuA9zOuKeMLa1bpbA_V-8yyaoLNXeinbYTly68ay8oGrNR17B0</t>
  </si>
  <si>
    <t>Rolo para Esterilização - 5cm x 50m</t>
  </si>
  <si>
    <t>https://dentalsulmineira.com.br/rolo-para-esterilizacao-50m-hospflex?srsltid=AfmBOoqFWjG4V9UbC1o0XP4rCRZctP4UUghoAZDIjLTYxxORCvDZCIsKAV0</t>
  </si>
  <si>
    <t>Rolo Para Esterilização - 50mm x 50m</t>
  </si>
  <si>
    <t>Dental Med +</t>
  </si>
  <si>
    <t>https://dentalmedmais.com.br/rolo-para-esterilizacao-50m-medsteril-?srsltid=AfmBOoqwmpmDd77bSgGeBRm0FpkPd-WrKJCuvrTvyTi3dFyieyH9PnrqboY</t>
  </si>
  <si>
    <t>Rolo Para Esterilização 5cmx50m - HospFlex</t>
  </si>
  <si>
    <t>07/03/2025 12:20</t>
  </si>
  <si>
    <t>https://www.dentalcremer.com.br/rolo-para-esterilizac-o-5cmx50m-hospflex.html?gad_source=4&amp;gclid=EAIaIQobChMIq--Bw6L4iwMV-jhECB0J2gycEAQYBCABEgKgZPD_BwE</t>
  </si>
  <si>
    <t>SPRAY TESTE DE VITALIDADE ENDO ICE FRASCO 200ML</t>
  </si>
  <si>
    <t>TESTE DE VITALIDADE ENDO ICE. SPRAY COM 200ML.</t>
  </si>
  <si>
    <t>MUNICÍPIO DE MERCEDES</t>
  </si>
  <si>
    <t>ENDO ICE 200ML</t>
  </si>
  <si>
    <t>18/10/2024</t>
  </si>
  <si>
    <t>MUNICÍPIO DE AMAPORÃ</t>
  </si>
  <si>
    <t>Endo Ice Spray Maquira 200ml</t>
  </si>
  <si>
    <t>Endomaxxi</t>
  </si>
  <si>
    <t>https://www.endomaxxi.com.br/diversas/endo-ice-maquira/endo-ice-spray-maquira-200ml?parceiro=1&amp;srsltid=AfmBOopDuycfZtjhdweD1yt0usnLTgBrgyyt_3-niV2Cgfrb_H3baaIUm9M</t>
  </si>
  <si>
    <t>Endo Ice Spray Para Teste de Vitalidade</t>
  </si>
  <si>
    <t>https://dentalall.com.br/endo-ice-spray-para-teste-de-vitalidade-maquira-103001001</t>
  </si>
  <si>
    <t>Endo ice gelo seco spray 200ml - maquira</t>
  </si>
  <si>
    <t>https://www.dentalodonthomaz.com.br/endo-ice-gelo-seco-spray-200ml-maquira.html?srsltid=AfmBOor09ZcIgL_HGA_i7mmWJCYuIrOahijtq8WrCh0Mb5NNJp7AftvQ8lE</t>
  </si>
  <si>
    <t>Teste de vitalidade endo ice spray 200ml - iodontosul</t>
  </si>
  <si>
    <t>https://www.dentalodonthomaz.com.br/teste-de-vitalidade-endo-ice-spray-200ml-iodontosul.html?srsltid=AfmBOoreDR21_kaSFVh2gxDxUOA3qT_qU3gSBkJfGaaUWtmlcUvlbP-N5tI</t>
  </si>
  <si>
    <t>Rolo para Esterilização 75mm x 50mts Medsteril</t>
  </si>
  <si>
    <t>07/03/2025 12:24</t>
  </si>
  <si>
    <t>Palmi Pé</t>
  </si>
  <si>
    <t>https://www.palmipenovamedtec.com.br/rolo-para-esterilizacao-75mm-x-50mts-medsteril-p4192-p75946?tsid=92&amp;srsltid=AfmBOooVZ8q0gZKWyLsq33CkZLpZOS7J35aylm-B01n2KpoIDqBaDTSNj-M</t>
  </si>
  <si>
    <t>Rolo para Esterilização 50m 8x50m</t>
  </si>
  <si>
    <t>07/03/2025 12:26</t>
  </si>
  <si>
    <t>https://souodonto.com/rolo-para-esterilizacao-50m-pack-gc?srsltid=AfmBOoqffGdkEMSbENvTaJjNdSZstlikkAwYzXyXjg3GLAmVOfrT933Lo5o</t>
  </si>
  <si>
    <t>Rolo para Esterilização 8cmx50m - HospFlex</t>
  </si>
  <si>
    <t>07/03/2025 12:27</t>
  </si>
  <si>
    <t>https://www.dentalspeed.com/rolo-para-esterilizacao-08cmx50m-hospflex.html?srsltid=AfmBOoq-YX_9JhkKigbhiS81qT-ukTA2gcWGHHyiNrB3M0YKffmtIJ3ynZE</t>
  </si>
  <si>
    <t>ENVELOPE PARA ESTERILIZAÇÃO AUTO SELANTE, 7 X 23 cm, PAPEL GRAU CIRÚRGICO. EMB. C/ 200 UN</t>
  </si>
  <si>
    <t>08/11/2024</t>
  </si>
  <si>
    <t>PM DE LAGOA BONITA DO SUL</t>
  </si>
  <si>
    <t>ENVELOPE PARA ESTERELIZAÇÃO 7X23MM A/S C/ 200 USADO PARA ESTERELIZAÇÃO DE MATERIAS EM AUTOCLAVE</t>
  </si>
  <si>
    <t>PM DE INHACORÁ</t>
  </si>
  <si>
    <t>Envelope Auto-Selante 70x230mm C/ 200 UN - Hospflex</t>
  </si>
  <si>
    <t>Shopee</t>
  </si>
  <si>
    <t>https://shopee.com.br/product/353266758/8205083187?gads_t_sig=VTJGc2RHVmtYMTlxTFVSVVRrdENkWVp3RFo3Mkw5czd4Z0hzdEF1WVFibmc1UHJmcDRQL2RXbFlqZ3VVanJBZEN1a1ZNc1RkdW82TUJOc0NHYWpDWXoveUVYU2VFNVFuSUdXdjJqWTd4aFE0elZTVEp1NkNFekVXclhYR3A2NXQ</t>
  </si>
  <si>
    <t>Envelope Esterilização Autosselante - 70x230mm</t>
  </si>
  <si>
    <t>https://dentalmedmais.com.br/envelope-esterilizacao-autosselante-200-unidades-medsteril-?srsltid=AfmBOoregpQ6Ouyyg8H7gPxSRcTDolMzdaZjxdGxUu0NKRedVMWxy1f5VMM</t>
  </si>
  <si>
    <t>ENVELOPE AUTO SELANTE 90X160MM. CADA PACOTE CONTENDO 100 UNIDADES.</t>
  </si>
  <si>
    <t>Pacote</t>
  </si>
  <si>
    <t>ENVELOPE AUTO SELANTE PARA ESTERILIZAÇÃO 90X160MM, EMBALAGEM COM 100 UNIDADES</t>
  </si>
  <si>
    <t>21/06/2024</t>
  </si>
  <si>
    <t>PM DE MARIANA PIMENTEL</t>
  </si>
  <si>
    <t>ENVELOPE PARA ESTERILIZAÇÃO 90X160MM (CAIXA C/ 100UN.)</t>
  </si>
  <si>
    <t>Envelope Auto Selante 90x160mm - Hospflex</t>
  </si>
  <si>
    <t>https://magazinemedica.com.br/produtos/visualiza/sku/10717/?srsltid=AfmBOophCHDezWKvMh1yYhjp1pVeeja8eyT71FNIVyHCdpPo3sPQZ58u6Ls</t>
  </si>
  <si>
    <t>Envelope Autosselante Packgc 90x160mm</t>
  </si>
  <si>
    <t>Dental Sorria</t>
  </si>
  <si>
    <t>https://www.dentalsorria.com.br/envelope-para-esterelizac-o-pack-gc.html?srsltid=AfmBOop4vKQO5bIF0wGiG1UUb7cmJcjnL_Jm18t-lMsvGKS7nLl_tqOTQ9k</t>
  </si>
  <si>
    <t>Envelope para Esterilização Autosselante 90x160mm 100unid - ALLPRIME</t>
  </si>
  <si>
    <t>https://www.utilidadesclinicas.com.br/envelope-para-esterilizac-o-autosselante-90x160mm-100unid-allprime-all30455a.html?srsltid=AfmBOorarrJGGmTyRvDAH4XpBPNg7GSDY_UWFgCggzzpqDgjLhs0kgHqoPM</t>
  </si>
  <si>
    <t>ESPÁTULA PARA INSERÇÃO DE RESINA COMPOSTA Nº 4. FABRICADA EM AÇO INOXIDÁVEL, AUTOCLAVÁVEL. EMBAL...</t>
  </si>
  <si>
    <t>10/05/2024</t>
  </si>
  <si>
    <t>Consórcio Interfederativo Santa Catarina - CINCATARINA</t>
  </si>
  <si>
    <t>22/2024 - PRE</t>
  </si>
  <si>
    <t>ESPÁTULA RESINA COMPOSTA N° 4.</t>
  </si>
  <si>
    <t>19/11/2024</t>
  </si>
  <si>
    <t>PM DE CACHOEIRINHA</t>
  </si>
  <si>
    <t>Espátula Para Resina 4 Silicato Millenium - Golgran</t>
  </si>
  <si>
    <t>https://www.dentalcremer.com.br/espatula-para-silicato-n-4-millennium-golgran-730142.html?srsltid=AfmBOorAq3kFrIjoj-t631OtyjXD6ts79qeuBCI70jBRk9oWTMBPTz4kKfw</t>
  </si>
  <si>
    <t>Espátula De Resina Flexível - Indusbello 4</t>
  </si>
  <si>
    <t>ZL Dental Produtos Odontológicos</t>
  </si>
  <si>
    <t>https://www.zldental.com.br/instrumentais/espatula/espatula-flexivel-indusbello?parceiro=3008&amp;variant_id=3965&amp;srsltid=AfmBOoqyTZ5uyVfE9MrSV9pNB57r4yWlNdRFTuB9-zkEY1zockd9WKKSTQo</t>
  </si>
  <si>
    <t>Elástico Ortodôntico Separador - Anel - ø 3/16" = 4,8 mm. Pacote com 1000 unidades.</t>
  </si>
  <si>
    <t>30/07/2024</t>
  </si>
  <si>
    <t>MUNICÍPIO DE FOZ DO IGUAÇU</t>
  </si>
  <si>
    <t>ELÁSTICO ORTODÔNTICO SEPARADOR, COR VERDE 3/16"= 4.80MM. FABRICADO EM POLIURETANO, PIGMENTAÇÃO ATÓXICA. EMBALAGEM COM 1.000 UNIDADES. EMBALAGEM DEVE CONTER DADOS DE IDENTIFICAÇÃO, PROCEDÊNCIA E LOTE.</t>
  </si>
  <si>
    <t>CONSIM - CONSORCIO DE SAUDE INTER-MUNICIPAL</t>
  </si>
  <si>
    <t>Elástico Ortodôntico Material: Látex Natural , Tipo: Intraoral , Diâmetro: 3/16 POL, Características Adicionais: Anel , Tipo Força: Força Leve</t>
  </si>
  <si>
    <t>Pacote 1000 UN</t>
  </si>
  <si>
    <t>PMSP - HOSPITAL DO SERVIDOR PÚBLICO MUNICIPAL</t>
  </si>
  <si>
    <t>92510206901332024</t>
  </si>
  <si>
    <t>Elástico Ortodôntico Material: Látex Natural , Tipo: Intraoral , Diâmetro: 3/16 POL, Características Adicionais: Anel , Tipo Força: Força Média</t>
  </si>
  <si>
    <t>Pacote 1000,00 UN</t>
  </si>
  <si>
    <t>07/11/2024</t>
  </si>
  <si>
    <t>MAER-GR.IMP.CENT.DE LANCAM.DE ALCANTARA/MA</t>
  </si>
  <si>
    <t>12001306900122024</t>
  </si>
  <si>
    <t>Elástico Separador - Verde - Ø 3/16'' = 4.80mm - 60.04.400</t>
  </si>
  <si>
    <t>Nacional Dental</t>
  </si>
  <si>
    <t>https://nacionaldental.com.br/elastico-separador-morelli</t>
  </si>
  <si>
    <t>Elástico Ortodôntico Separador - Anel - ø 5/32" = 4,0 mm. Pacote com 1000 unidades</t>
  </si>
  <si>
    <t>Elástico Ortodôntico - ELÁSTICO ORTODÔNTICO, MATERIAL ELASTÔMERO, TIPO SEPARADOR, DIÂMETRO 5/32 POL</t>
  </si>
  <si>
    <t>25/02/2025</t>
  </si>
  <si>
    <t>HOSPITAL GERAL DE SANTA MARIA</t>
  </si>
  <si>
    <t>16041605900142024</t>
  </si>
  <si>
    <t>Pregão - Eletrônico</t>
  </si>
  <si>
    <t>Material: Elastômero, Tipo: Separador, Diâmetro: 5/32 POL,</t>
  </si>
  <si>
    <t>19/09/2024</t>
  </si>
  <si>
    <t>HOSPITAL DA GUARNICAO DE ALEGRETE/RS</t>
  </si>
  <si>
    <t>16035905900052024</t>
  </si>
  <si>
    <t>MEC/UNIVERSIDADE FEDERAL DE JUIZ DE FORA</t>
  </si>
  <si>
    <t>15306105900142024</t>
  </si>
  <si>
    <t>Elásticos Separadores - Azul - 5/32"</t>
  </si>
  <si>
    <t>AditekShop</t>
  </si>
  <si>
    <t>https://www.aditekshop.com.br/elasticos-separadores?variant_id=555&amp;parceiro=9454&amp;srsltid=AfmBOoqBnux0FCsvrNNkiUfTA3A4UEF3PR6mB32y_MClstgh20R_irYjgr4</t>
  </si>
  <si>
    <t>ESCOVA DE ROBINSON ESCOVA DE ROBINSON</t>
  </si>
  <si>
    <t>PM DE BOSSOROCA</t>
  </si>
  <si>
    <t>Escova robinson.</t>
  </si>
  <si>
    <t>MUNICÍPIO DE QUATRO BARRAS</t>
  </si>
  <si>
    <t>escova de robinson</t>
  </si>
  <si>
    <t>ESCOVA DE ROBINSON</t>
  </si>
  <si>
    <t>PM DE MOSTARDAS</t>
  </si>
  <si>
    <t>25/07/2024</t>
  </si>
  <si>
    <t>PM DE BOA VISTA DO CADEADO</t>
  </si>
  <si>
    <t>Escova Robinson Ca Reta - Preven Branca</t>
  </si>
  <si>
    <t>https://www.dentalspeed.com/escova-de-robinson-para-contra-angulo-preven-5889.html?srsltid=AfmBOopjM4Pk_sD543J3e3w_ifEXEXU10moUaTcxjmxMwqb0U84RdSno8hk</t>
  </si>
  <si>
    <t>ESCOVA DENTAL INFANTIL PARA CRIANÇAS DE 0 A 2 ANOS-Embalagem com 1 unidade.</t>
  </si>
  <si>
    <t>ESCOVA DENTAL - ESCOVA DENTAL INFANTIL - PARA CRIANCAS DE 0 A 2 ANOS, COM CERDAS EXTRAS MACIAS COM PONTAS ARREDONDADAS, CORES DIVERSAS, COM CABO ANATÔMICO.</t>
  </si>
  <si>
    <t>20/03/2024</t>
  </si>
  <si>
    <t>MUNICÍPIO DE CAMBARÁ</t>
  </si>
  <si>
    <t>ESCOVA DENTAL PARA BEBÊS DE 0 A 2 ANOS COM CERDAS EXTRA MACIAS. ESCOVA COM CANTOS ARREDONDADOS E ...</t>
  </si>
  <si>
    <t>Consórcio Interfederativo Santa Catarina</t>
  </si>
  <si>
    <t>57/2024 - PRE</t>
  </si>
  <si>
    <t>ESCOVA DENTAL PARA BEBÊS DE 0 A 2 ANOS. COM CABEÇA PEQUENA, CANTOS ARREDONDADOS, LATERAIS EMBORRA...</t>
  </si>
  <si>
    <t>22/03/2024</t>
  </si>
  <si>
    <t>Consórcio Intermunicipal de Desenvolvimento Regional - CONDER</t>
  </si>
  <si>
    <t>ESCOVA DENTAL PARA BEBÊS DE 0 A 2 ANOS. COM CABEÇA PEQUENA, CANTOS ARREDONDADOS, LATERAIS EMBORRACHADAS PARA PROTEGER AS GENGIVAS E CERDAS EXTRA MACIAS.</t>
  </si>
  <si>
    <t>Fundo Municipal de Saúde de São Miguel do Oeste</t>
  </si>
  <si>
    <t>Escova Dental Infantil 0-2 - Colgate</t>
  </si>
  <si>
    <t>https://www.dentalcremer.com.br/escova-dental-infantil-0-2-colgate-110036.html?srsltid=AfmBOorjXOv0DP-hP0hrdFhiOKdV074Itrb6NjC2be2gedla-R3v2WJfWtE</t>
  </si>
  <si>
    <t>ESPELHO BUCAL PLANO Nº 05</t>
  </si>
  <si>
    <t>MUNICÍPIO DE PALMEIRA</t>
  </si>
  <si>
    <t>Espelho bucal plano n°5</t>
  </si>
  <si>
    <t>27/03/2024</t>
  </si>
  <si>
    <t>PM DE CHUVISCA</t>
  </si>
  <si>
    <t>ESPELHO BUCAL PLANO N°5</t>
  </si>
  <si>
    <t>PM DE NOVO CABRAIS</t>
  </si>
  <si>
    <t>Espelho Bucal Plano 5 - Golgran</t>
  </si>
  <si>
    <t>https://www.dentalspeed.com/espelho-bucal-05-golgran.html?srsltid=AfmBOood30U_BdfRR-gtG7C1sMA-OfI874nNjck0RgAYROL6CP7oJLbK5tA</t>
  </si>
  <si>
    <t>Espelho Bucal Reflex Plano No 5 - Iodontosul</t>
  </si>
  <si>
    <t>https://www.dentalshop.com.br/espelho-bucal-plano-reflex-iodontosul-5063/p?idsku=481023&amp;srsltid=AfmBOoquhzqV6cdz2jHdDnDgremINZ0WGqhJpbHWyGY6Wz1qcDVThEf5mNM</t>
  </si>
  <si>
    <t>ESPELHO DE MÃO....</t>
  </si>
  <si>
    <t>17/10/2024</t>
  </si>
  <si>
    <t>PM DE CARAZINHO</t>
  </si>
  <si>
    <t>ESPELHO DE MÃO.</t>
  </si>
  <si>
    <t>11/04/2024</t>
  </si>
  <si>
    <t>MUNICÍPIO DE CÂNDIDO DE ABREU</t>
  </si>
  <si>
    <t>ESPELHO DE MÃO ODONTO.</t>
  </si>
  <si>
    <t>03/04/2024</t>
  </si>
  <si>
    <t>PM DE CATUÍPE</t>
  </si>
  <si>
    <t>Espelho odontológico de mão</t>
  </si>
  <si>
    <t>FIXADOR (FRASCO COM 475ML) KODAK</t>
  </si>
  <si>
    <t>FIXADOR PARA RADIOGRAFIA ODONTOLÓGICA FRASCO 475 ML ASPECTO FÍSICO SOLUÇÃO AQUOSA MARCA DE REFERÊNCIA: KODAK OU EQUIVALENTE</t>
  </si>
  <si>
    <t>11/11/2024</t>
  </si>
  <si>
    <t>MUNICÍPIO DE TURVO</t>
  </si>
  <si>
    <t>155</t>
  </si>
  <si>
    <t>Fixador Carestream (Kodak) 475 ml</t>
  </si>
  <si>
    <t>07/03/2025 14:02</t>
  </si>
  <si>
    <t>Dental Paraná</t>
  </si>
  <si>
    <t>https://www.dentalparana.com.br/fixador-carestream-kodak-475-ml-pr-1230-181149.htm</t>
  </si>
  <si>
    <t>Fixador 500ml Kodak - Carestream</t>
  </si>
  <si>
    <t>07/03/2025 14:03</t>
  </si>
  <si>
    <t>https://www.suryadental.com.br/fixador-500ml-kodak-carestream.html?srsltid=AfmBOoqIBW9XzIxhCtMpx20aS4TNGh8627hMDVnYmTOVvpVfS6Ysiv7JEdU</t>
  </si>
  <si>
    <t>FLÚOR GEL Flúor Gel - Fluoreto de sódio 2% em gel , PH neutro 200 ml</t>
  </si>
  <si>
    <t>Fluoreto de sódio Neutro tópico- Gel: Composicão/Descrição: Fluoreto de sódio 2%, Tixotrópico. Uso odontológico. Frasco com 200 ml.</t>
  </si>
  <si>
    <t>01/03/2024</t>
  </si>
  <si>
    <t>MUNICÍPIO DE TRÊS BARRAS DO PARANÁ</t>
  </si>
  <si>
    <t>FLUORETO DE SÓDIO 2%, FRASCO 200ML</t>
  </si>
  <si>
    <t>MUNICÍPIO DE CAMPINA DA LAGOA</t>
  </si>
  <si>
    <t>FOTOPOLIMERIZADOR DE RESINAS COMPOSTAS, IONÔMEROS E ADESIVOS E FOTOPOLIMERIZAÇÃO DE BARREIRAS GENGIVAIS. WIRELESS (SEM FIO).? LUZ AZUL GERADA POR LED DE ALTA POTÊNCIA (1250 MW/CM2). DEVE ACOMPANHAR DUAS BATERIAS REMOVÍVEIS.? DISPLAY DIGITAL.? PROFUNDIDADE DE POLIMERIZAÇÃO DE 6 MM.? TEMPORIZADOR PARA POLIMERIZAÇÃO E CLAREAMENTO: 5, 10, 15 E 20 SEGUNDOS.? COM BIP SONORO INDICATIVO A CADA 5 SEGUNDOS E NO FINAL DA OPERAÇÃO.? TEMPO MÁXIMO DE USO CONTINUO: 300 SEGUNDOS.? COMANDOS DE PROGRAMAÇÃO NA PRÓPRIA CANETA.? CORPO CONFECCIONADO EM ABS INJETADO.? INTENSIDADE DE LUZ CONSTANTE, INDEPENDENTE DO NÍVEL DE CARGA DA BATERIA. A SOLIDIFICAÇÃO (CURA) DA RESINA NÃO É AFETADA PELA DIFERENÇA DE CARGA DA BATERIA.? TEMPO DE USO COM CARGA TOTAL – 120 MINUTOS.? SILENCIOSO, POIS NÃO NECESSITA DE VENTILAÇÃO FORÇADA.? BIVOLT AUTOMÁTICO 100 – 240V.? PONTEIRA DE FOTOPOLIMERIZAÇÃO CONFECCIONADA EM FIBRA ÓPTICA ORIENTADA (SEM FUGA DE LUZ), AUTOCLAVÁVEL A 134ºC E COM GIRO DE 360º.? SISTEMA STAND BY. DESLIGA AUT</t>
  </si>
  <si>
    <t>Fundo Municipal de Saúde de Içara</t>
  </si>
  <si>
    <t>Fotoclareadores e Fotopolimerizadores de Led Emitter A FIT Wireless (Sem fio) - Schuster 1250 mW/cm2,  5, 10 e 20 segundos.</t>
  </si>
  <si>
    <t>07/03/2025 14:25</t>
  </si>
  <si>
    <t>Equisa Brasil</t>
  </si>
  <si>
    <t>https://www.equisabrasil.com.br/produto/fotoclareadores-e-fotopolimerizadores-de-led-emitter-a-fit-wireless-sem-fio-schuster-70225?srsltid=AfmBOophKEXYT8oSbf9Sghlw3tc49bS6U80sODBEfryNNszRmR_Pf1N5</t>
  </si>
  <si>
    <t>Fotopolimerizador Emitter D - Schuster</t>
  </si>
  <si>
    <t>07/03/2025 14:30</t>
  </si>
  <si>
    <t>Dental Web</t>
  </si>
  <si>
    <t>https://www.dentalweb.com.br/fotopolimerizador-emitter-d-schuster?srsltid=AfmBOor3-SdpjV5TNU9tbdHAM9jMMWPBSeCYH_zyJJpySj8Lt7pel68f</t>
  </si>
  <si>
    <t>Fotopolimerizador Emitter D - Clareador sem fio</t>
  </si>
  <si>
    <t>07/03/2025 14:31</t>
  </si>
  <si>
    <t>Schuster</t>
  </si>
  <si>
    <t>https://loja.schuster.ind.br/fotopolimerizador-emitter-d/p</t>
  </si>
  <si>
    <t>Hidro c  catalizador + base (pasta) 13 e 11g. Technew</t>
  </si>
  <si>
    <t>12/04/2024</t>
  </si>
  <si>
    <t>MUNICÍPIO DE IRACEMA DO OESTE</t>
  </si>
  <si>
    <t>HIDRÓXIDO DE CÁLCIO (PASTA BASE 13 GR + CATALISADORA 11 GR) HIDRO C</t>
  </si>
  <si>
    <t>28/08/2024</t>
  </si>
  <si>
    <t>MUNICÍPIO DE RIO BONITO DO IGUAÇU</t>
  </si>
  <si>
    <t>CIMENTO HIDROXIDO DE CALCIO HIDRO C  CIMENTO HIDROXIDO DE CALCIO HIDRO C, UM TUBO DE PASTA BASE 13 GR, UM TUBO DE PASTA CATALIZADORA 11GR</t>
  </si>
  <si>
    <t>Cimento Hidróxido De Cálcio Hydro C - Dentsply</t>
  </si>
  <si>
    <t>07/03/2025 09:04</t>
  </si>
  <si>
    <t>https://www.dentalcremer.com.br/cimento-forrador-de-hidroxido-de-calcio-hydro-c-dentsply-sirona-277609.html?srsltid=AfmBOop4Bgp-qUjO4lso-U6YGzt_lPeFV7rFqCcBd9qRKuHs697xE5Dm7zY</t>
  </si>
  <si>
    <t>Hydro C - Cimento de Hidróxido de Cálcio - Dentsply Sirona 1 tubo de pasta base de 13 g + 1 tubo de pasta catalisadora de 11 g + 1 bloco de mistura.</t>
  </si>
  <si>
    <t>07/03/2025 14:18</t>
  </si>
  <si>
    <t>Sdental</t>
  </si>
  <si>
    <t>https://sdental.com.br/products/hydro-c-cimento-de-hidroxido-de-calcio-dentsply-sirona?variant=48698791788844&amp;country=BR&amp;currency=BRL&amp;utm_medium=product_sync&amp;utm_source=google&amp;utm_content=sag_organic&amp;utm_campaign=sag_organic&amp;srsltid=AfmBOorDW3etWleUhbQy03TIe45wc2OEX_v2sE6-nZp1qWS_G1pv8FV0UcA</t>
  </si>
  <si>
    <t>HIDROXIDO DE CALCIO P.A - 10G</t>
  </si>
  <si>
    <t>HIDROXIDO DE CALCIO P.A - FRASCO 10G</t>
  </si>
  <si>
    <t>PM DE SÃO MARCOS</t>
  </si>
  <si>
    <t>HIDROXIDO DE CALCIO P.A. - FRS 10G</t>
  </si>
  <si>
    <t>Hidróxido de Cálcio P.A. Embalagem com 10g. Hidróxido de Cálcio P.A. Embalagem com 10g.</t>
  </si>
  <si>
    <t>04/06/2024</t>
  </si>
  <si>
    <t>MUNICÍPIO DE IVAÍ</t>
  </si>
  <si>
    <t>Hidróxido de Cálcio Pa 10G - Maquira</t>
  </si>
  <si>
    <t>Dental e Tal Suprimentos Odontológicos</t>
  </si>
  <si>
    <t>https://dentaletal.com.br/produtos/hidroxido-de-calcio-pa-10g-maquira/?srsltid=AfmBOor3eY5WdEtdkwroDsBI7WKQp4Fr4aGtFaYC0UAzmk04UqRjgvbqiMc</t>
  </si>
  <si>
    <t>HIPOCLORITO 1% 1L</t>
  </si>
  <si>
    <t>23/05/2024</t>
  </si>
  <si>
    <t>PM DE SÃO DOMINGOS DO SUL</t>
  </si>
  <si>
    <t>HIPOCLORITO DE SÓDIO 1% 1000ml</t>
  </si>
  <si>
    <t>LT</t>
  </si>
  <si>
    <t>PM DE INDEPENDÊNCIA</t>
  </si>
  <si>
    <t>solução de hipoclorito sódio 1%</t>
  </si>
  <si>
    <t>28/06/2024</t>
  </si>
  <si>
    <t>PM DE ESTRELA VELHA</t>
  </si>
  <si>
    <t>Hipoclorito De Sódio - HIPOCLORITO DE SÓDIO, ASPECTO FÍSICO SOLUÇÃO AQUOSA, CONCENTRAÇÃO TEOR 1% DECLORO ATIVO</t>
  </si>
  <si>
    <t xml:space="preserve">Litro  </t>
  </si>
  <si>
    <t>PREFEITURA MUNICIPAL DE PRADO FERREIRA - PR</t>
  </si>
  <si>
    <t>98087406900022025</t>
  </si>
  <si>
    <t>Dispensa</t>
  </si>
  <si>
    <t>BR0246952 - Lubrificante UNI spray é ideal para instrumentos de alta e baixa rotação; além de lubrificante, possui ação detergente e bactericida; frasco com 200ml;</t>
  </si>
  <si>
    <t>Litros</t>
  </si>
  <si>
    <t>MUNICÍPIO DE ARIRANHA DO IVAÍ</t>
  </si>
  <si>
    <t>Spray lubrificante para alta e baixa rotação 200 ml KAVO</t>
  </si>
  <si>
    <t>05/03/2024</t>
  </si>
  <si>
    <t>PM DE HUMAITÁ</t>
  </si>
  <si>
    <t>LUBRIFICANTE (SPRAY)   UTILIZADO PARA LUBRIFICAÇÃO, LIMPEZA E PROTEÇÃO DE PEÇAS DE MÃO ODONTOLÓGICAS. POSSUI BICOS DE ALTA E BAIXA ROTAÇÃO. ÓLEO MINERAL DE BAIXA VISCOSIDADE, COM AÇÃO DETERGENTE E BACTERICIDA. SEM  CLORO FLÚOR CARBONO. FRASCO DE 200 ML. MARCA REFERENCIA: KAVO</t>
  </si>
  <si>
    <t>29/08/2024</t>
  </si>
  <si>
    <t>PM DE CAMPINA DAS MISSÕES</t>
  </si>
  <si>
    <t>Lubrificante para Instrumentos - Unispray - Kavo (C/ 01UN)</t>
  </si>
  <si>
    <t>https://www.dentalortoline.com.br/lubrificante-para-instrumentos-unispray-kavo-c-01un?srsltid=AfmBOopPSKs_219flZDSJNEvP9wajunIDP0dY2E3Ne0WrbbhRAWNHaiVDIU</t>
  </si>
  <si>
    <t>Lubrificante Spray 200ml - Kavo</t>
  </si>
  <si>
    <t>Dental paraná</t>
  </si>
  <si>
    <t>https://www.dentalparana.com.br/lubrificante-uni-spray-kavo-200-ml-pr-1261-181149.htm</t>
  </si>
  <si>
    <t>KIT DE ESCOVAÇÃO ADULTO CONTENDO: ESTOJO PLÁSTICO COM SISTEMA DE FECHAMENTO TIPO ZÍPER;FIO DENTAL 25M; CREME DENTAL COM TRICLOSAN 90G INGREDIENTES: FLUORETO DE SÓDIO (1450 PPM DE FLÚOR), TRICLOSAN 0,3%, ÁGUA, GLICERINA, SORBITOL, SÍLICA HIDRATADA, LAURIL SULFATO DE SÓDIO, COPOLÍMERO PVM/MA, AROMA,CARRAGEMA, SACARINA SÓDICA, HIDRÓXIDO DE SÓDIO, CORANTE BRANCO CI 77891. (COLGATE TOTAL 12); ESCOVA DENTAL MACIA COLGATE )</t>
  </si>
  <si>
    <t>KIT ESCOVACAO ADULTO  CREME DENTAL 90GR COM FLUOR 1500PPM  APRESENTAR CERTIFICADO DE QUALIDADE DA ABO  ASSOSSIACAO BRASILEIRA DE ODONTOLOGIA   FIO DENTAL DE 25M E ESCOVA DENTAL DE CERDAS EXTRA MACIAS  CABECA PEQUENA  ESTOJO PLASTICO COM UM LADO TRANSPARENTE COM FECHAMENTO POR BOTAO DE PRESSAO COM CAPACIDADE PARA ARMAZENAR UM CREME DENTAL 90GR  UMA ESCOVA DENTAL E UM FIO DENTAL DE 25M. MARCAS ACEITAVEIS  MED FIO EXTRA MACIA ESCOVA DENTAL   FIO DENTAL  HIGIX FIO DENTAL   CREME DENTAL  FREEDENT CREME DENTAL</t>
  </si>
  <si>
    <t>KIT</t>
  </si>
  <si>
    <t>KIT DE ESCOVAÇÃO, CONTENDO EM CADA KIT: - 01 CREME DENTAL DE 50GR; - 01 ESCOVA DENTAL INFANTIL; - 01 FIO DENTAL; - 01 ESTOJO</t>
  </si>
  <si>
    <t>MUNICÍPIO DE PORTO BARREIRO</t>
  </si>
  <si>
    <t>KIT HIGIENE BUCAL ADULTO Contendo: creme dental, escova dental e fio dental.</t>
  </si>
  <si>
    <t>PM DE BRAGA</t>
  </si>
  <si>
    <t>KIT DE ESCOVAÇÃO INFANTIL CONTENDO: ESTOJO PLÁSTICO COM SISTEMA DE FECHAMENTO TIPO ZÍPER;FIO DENTAL 25M; CREME DENTAL INFANTIL SABOR TUTTI FRUTTI 50G INGREDIENTES: SORBITOL, AQUA, HYDRATED SILICA, SODIUM LAURYL SULFATE, PEG-12, CELLULOSE GUM, AROMA, SODIUM FLUORIDE, SODIUM SACCHARIN, CL 16035. CONTÉM FLUORETO DE SÓDIO (1100 PPM DE FLÚOR). TANDY; ESCOVA DENTAL INFANTIL MACIA)</t>
  </si>
  <si>
    <t>KIT HIGIENE BUCAL INFANTIL CONTENDO ESTOJO MODELO ZIP, ESCOVA DENTAL ADULTO MACIA COM PROTETOR DE CERDAS, CREME DENTAL 50 GRAMAS COM FLÚOR E FIO DENTAL 25 METROS.</t>
  </si>
  <si>
    <t>KIT ESCOVACAO INFANTIL  CREME DENTAL 50GR COM FLUOR MINIMO 1100PPM APRESENTAR CERTIFICADO DE QUALIDADE DA ABO  ASSOSSIACAO BRASILEIRA DE ODONTOLOGIA   FIO DENTAL DE 25M E ESCOVA DENTAL DE CERDAS EXTRA MACIAS  CABECA PEQUENA  CABO TEXTURIZADO  ESTOJO PLASTICO COM UM LADO TRANSPARENTE COM FECHAMENTO POR BOTAO DE PRESSAO COM CAPACIDADE PARA ARMAZENAR UM CREME DENTAL 50GR  UMA ESCOVA DENTAL E UM FIO DENTAL DE 25M. MARCAS ACEITAVEIS  MED FIO FLOPPY CABO TEXTURIZADO ESCOVA DENTAL   FREEDENT CREME DENTAL   HIGIX FIO DENTAL .</t>
  </si>
  <si>
    <t>Consórcio Integrado de Gestão Pública do Entre Rios - CIGAAMERIOS</t>
  </si>
  <si>
    <t>Kit Ionômero de vidro restaurador Maxxion R /cor A:2 Embalagem com 10g pó + 8 ml líquido</t>
  </si>
  <si>
    <t>KIT IONÔMERO DE VIDRO A2 MAXXION R OU DE QUALIDADE EQUIPARADA, É UM CIMENTO PARA RESTAURAÇÕES AUTOPOLIMERIZÁVEL, FEITO DE IONÔMERO DE VIDRO, INDICADO PARA A TÉCNICA ART, QUE É MUITO USADA EM CRIANÇAS E PACIENTES COM DEFICIÊNCIA POR SER MENOS INVASIVA E FEITA APENAS COM INSTRUMENTOS MANUAIS. O IONÔMERO É CONHECIDO POR LIBERAR FLÚOR, GARANTINDO A LONGEVIDADE DO TRATAMENTO E TAMBÉM O EFEITO ANTICARIOGÊNICA.CARACTERÍSTICAS	CONTEÚDO DA EMBALAGEM:O	1 FRASCO DE CIMENTO EM PÓ COM 10G NA COR A2;O	1 FRASCO DE LÍQUIDO COM 8G;O	1 DOSADOR DE PÓ;O	1 BLOCO DE ESPATULAÇÃO;	COR A2;	FAZ A LIBERAÇÃO DE FLÚOR;	BIOCOMPATÍVEL;	PRESA RÁPIDA;	BOA ADESÃO AO ESMALTE E À DENTINA;	LONGEVIDADE DA RESTAURAÇÃO;	ARMAZENAMENTO: MANTER EM LOCAL SECO, EM TEMPERATURAS ENTRE 15 E 30°C;	VALIDADE: 2 ANOS APÓS A DATA DE FABRICAÇÃO;	REGISTRO ANVISA: 80172310004.O KIT IONÔMERO DE VIDRO MAXXION R A2 É INDICADO PARA AS SEGUINTES RESTAURAÇÕES: RESTAURAÇÕES DE DENTES DECÍDUOS; RESTAURAÇÕES TIPO CLASSE III E V; REPAROS DE EROSÕES EM REGIÕES CERVICAIS NÃO CARIOSAS; PARA TRATAMENTO RESTAURADOR ATRAUMÁTICO (ART); CIMENTAÇÕES PROVISÓRIAS DE COROAS; RESTAURAÇÕES PROVISÓRIAS.</t>
  </si>
  <si>
    <t>PM DE CORONEL BICACO</t>
  </si>
  <si>
    <t>Kit Ionômero De Vidro Restaurador Maxxion R Cor A3 - FGM</t>
  </si>
  <si>
    <t>https://www.dentalmedsul.com.br/kit-ionomero-de-vidro-restaurador-maxxion-r---fgm/p?idsku=72&amp;srsltid=AfmBOorCiXYYRzkmUFY0D3xd3TYYTv2xDe1Q8VkeZBV_JDNZ1ziSqOevVm4</t>
  </si>
  <si>
    <t>Kit Ionômero de Vidro Restauração Maxxion R</t>
  </si>
  <si>
    <t>07/03/2025 14:54</t>
  </si>
  <si>
    <t>OK Dental</t>
  </si>
  <si>
    <t>https://www.okdental.com.br/produtos/kit-ionomero-de-vidro-restauracao-maxxion-r?srsltid=AfmBOooSZ_QT5UnjCWsCRePyKCAzWKi1pHb8kcG0LvknnXmOVAI1gFFAgBc</t>
  </si>
  <si>
    <t>LUVA NITRILICA TAM. P Luva nitrílica Tam. P: atóxica, sem talco/pó, de alta sensibilidade, ambidestra, cx c/100 unidades.</t>
  </si>
  <si>
    <t>LUVA DE PROC NITRÍLICA FINA, TAM P, SEM AMIDO, CX C/ 100 UNIDADES.</t>
  </si>
  <si>
    <t>26/11/2024</t>
  </si>
  <si>
    <t>CONSÓRCIO PÚBLICO INTERMUNICIPAL DE SAÚDE DO NORTE PIONEIRO</t>
  </si>
  <si>
    <t>LUVA PROCEDIMENTO Nitrílica sem pó TAM P C/ 100 PA</t>
  </si>
  <si>
    <t>12/03/2024</t>
  </si>
  <si>
    <t>Luva de procedimento NITRÍLICA tam P (caixa com 100 unidades)</t>
  </si>
  <si>
    <t>PM DE COQUEIROS DO SUL</t>
  </si>
  <si>
    <t>Luva Nitrílica Rosa Sem Pó C/100 Unidades - Descarpack - P</t>
  </si>
  <si>
    <t>https://www.mercadolivre.com.br/luvas-descartaveis-antiderrapantes-descarpack-luva-nitrilica-cor-rosa-tamanho-p-de-nitrilo-x-100-unidades/p/MLB18617418?matt_tool=18956390&amp;utm_source=google_shopping&amp;utm_medium=organic&amp;pdp_filters=item_id%3AMLB4803471652&amp;from=gshop</t>
  </si>
  <si>
    <t>Luva De Nitrila Sem Talco P Caixa C/ 100 Unidades - Medix</t>
  </si>
  <si>
    <t>Loja Prolab</t>
  </si>
  <si>
    <t>https://www.lojaprolab.com.br/luva-de-nitrila-sem-talco-90952?utm_source=google&amp;utm_medium=feed&amp;utm_campaign=shopping&amp;srsltid=AfmBOorcUYptlpJp1uSkvUdTcvo-LGgLnub4mHS926RB8wJLoALgZ2kBvbI</t>
  </si>
  <si>
    <t>LUVA DE PROCEDIMENTO TAMANHO G CX C/100 UNIDADES</t>
  </si>
  <si>
    <t>17/09/2024</t>
  </si>
  <si>
    <t>PM DE TOROPI</t>
  </si>
  <si>
    <t>LUVA DE PROCEDIMENTO EM LATEX TAMANHO G (CX C/ 100 UN)</t>
  </si>
  <si>
    <t>10/07/2024</t>
  </si>
  <si>
    <t>PM DE CANELA</t>
  </si>
  <si>
    <t>Luva de procedimento c/ pó tamanho G (cx c/ 100un)</t>
  </si>
  <si>
    <t>PM DE TAVARES</t>
  </si>
  <si>
    <t>LUVA DE PROCEDIMENTO LÁTEX "G" CX C/ 100 UNIDADES</t>
  </si>
  <si>
    <t>MUNICÍPIO DE BOCAIÚVA DO SUL</t>
  </si>
  <si>
    <t>LUVA DE PROCEDIMENTO EM LATÉX (G) - CX C/ 100.</t>
  </si>
  <si>
    <t>MUNICÍPIO DE JARDIM ALEGRE</t>
  </si>
  <si>
    <t>LUVA PROCEDIMENTO LÁTEX TAMANHO G (100 UN)</t>
  </si>
  <si>
    <t>12/12/2024</t>
  </si>
  <si>
    <t>Luvas Descartáveis Inoven Látex C/pó C/100unidades (G)</t>
  </si>
  <si>
    <t>Luke Med</t>
  </si>
  <si>
    <t>https://lukemed.com.br/produtos/luvas-descartaveis-inoven-latex-c-po-c-100unidades/?variant=1031996539&amp;pf=mc</t>
  </si>
  <si>
    <t>LUVAS DE PROCEDIMENTO EM LÁTEX TAM M - CX. C/ 100 UNID.</t>
  </si>
  <si>
    <t>JG</t>
  </si>
  <si>
    <t>LUVAS DE PROCEDIMENTO (LATEX) CX COM 100 TAM M</t>
  </si>
  <si>
    <t>PM DE LAGOÃO</t>
  </si>
  <si>
    <t>LUVAS PROCEDIMENTO LATÉX TAM. “M” COM 100</t>
  </si>
  <si>
    <t>03/07/2024</t>
  </si>
  <si>
    <t>PM DE SANTO ANTÔNIO DO PLANALTO</t>
  </si>
  <si>
    <t>LUVAS DE PROCEDIMENTO LATEX M CX C/100</t>
  </si>
  <si>
    <t>28/11/2024</t>
  </si>
  <si>
    <t>MUNICÍPIO DE CRUZ MACHADO</t>
  </si>
  <si>
    <t>Luva Latex Com Pó C/100 Unidades Medix- Natural, - M, , COLOR Natural, SIZE M</t>
  </si>
  <si>
    <t>Napoli Descartáveis</t>
  </si>
  <si>
    <t>https://www.lojanapolidescartaveis.com.br/MLB-3248434877-luva-latex-com-po-c100-unidades-medix-_JM?variation=176994098077&amp;srsltid=AfmBOooKcnhWiSwGWvqXA1SZvyxfN2AFl0tSe49NZ0DOTBHjFXF-2m6WZBE</t>
  </si>
  <si>
    <t>Luva Látex Para Procedimento Medix 100 Unidades (M)</t>
  </si>
  <si>
    <t>Cf Care Material Hospitalar</t>
  </si>
  <si>
    <t>https://www.cfcarehospitalar.com.br/materiais-hospitalares/descartaveis-hospitalares/luvas/luva-latex-sem-po-sem-amido-100-un-medix?variant_id=5915&amp;parceiro=5895&amp;srsltid=AfmBOoozNTFTF0OKmoyol9RCexP_809yAflxKBmL8UhJHfuc_XLVACQflRI</t>
  </si>
  <si>
    <t>Luva De Látex M Com Pó Cx C/100 Unidades - Inoven</t>
  </si>
  <si>
    <t>Stars Produto de limpeza</t>
  </si>
  <si>
    <t>https://www.starsprodutosdelimpeza.com.br/luva-de-latex-tam-m-com-po-inoven-cx-c/100-unidades?srsltid=AfmBOopgUq525lu6mM9jjdQXTf-FxXyQg0kuo330-avQQ7S3oecdl5zskpE</t>
  </si>
  <si>
    <t>MÁSCARA COM ELÁSTICO TRIPLA CX C/50UN DESCARPACK</t>
  </si>
  <si>
    <t>MÁSCARA DESCARTÁVEL TRIPLA COM ELÁSTICO CX C/ 50 UN</t>
  </si>
  <si>
    <t>Máscara Descartável Tripla Com Elástico Com 50 Unidades Máscara Descartável Tripla Com Elástico Com 50 Unidades</t>
  </si>
  <si>
    <t>MUNICÍPIO DE CRUZEIRO DO IGUAÇU</t>
  </si>
  <si>
    <t>MÁSCARA CIRÚRGICA TRIPLA C/ELÁSTICO (CX C/50 UNDS)</t>
  </si>
  <si>
    <t>MÁSCARA TRIPLA COM ELÁSTICO C/50</t>
  </si>
  <si>
    <t>Máscara Tripla C/ Elástico Descartável Cx C/50un</t>
  </si>
  <si>
    <t>Lab import</t>
  </si>
  <si>
    <t>https://www.labimport.com.br/acessorios/mascaras/mascara-tripla-c-elastico-descartavel-cx-c50un?parceiro=2</t>
  </si>
  <si>
    <t>Máscara Cir Desc Tripla C/Elástico Clip/Nasal C/50 - HNDESC</t>
  </si>
  <si>
    <t>cirurgicalucena.com.br</t>
  </si>
  <si>
    <t>https://www.cirurgicalucena.com.br/prod,idproduto,8578597,material-de-consumo-mascara-cir-desc-tripla-c-elastico-clip-nasal-c-50---hndesc?srsltid=AfmBOopuSZOHjcVJNRRt68t0lxIWIV8PQstPLd2WzuJrmyTVEK7z-z9_QWc</t>
  </si>
  <si>
    <t>Matriz Unimatrix Refil - TDV</t>
  </si>
  <si>
    <t>https://www.dentalcremer.com.br/matriz-unimatrix-refil-tdv-dc10666.html?srsltid=AfmBOooS_8RWbaE-1Crv-P5KHGGoDaCfIDQIjOdY4htJRmaTj5Qv645o6jM</t>
  </si>
  <si>
    <t>Matriz Unimatrix - Septodont - TDV - DLA Médio 50 uni</t>
  </si>
  <si>
    <t>07/03/2025 15:04</t>
  </si>
  <si>
    <t>https://www.dentalspeed.com/matriz-unimatrix-septodont-tdv-dla-3651.html?srsltid=AfmBOookERD0Y4BXDr0X3xotPaKbIZkbynIL-YVor0q0fkOUjSwAdaJ60WU</t>
  </si>
  <si>
    <t>Matriz Unimatrix Refil - 50 unidades - TDV Médio</t>
  </si>
  <si>
    <t>07/03/2025 15:05</t>
  </si>
  <si>
    <t>Dental Med</t>
  </si>
  <si>
    <t>https://dentalmedmais.com.br/matriz-unimatrix-refil-50-unidades-tdv-?srsltid=AfmBOorTYvEwOvPZvJaFYTgNxXRNEdGDXKKpVX61W1GQ_Z0FV3YQqy-ck_g</t>
  </si>
  <si>
    <t>Matriz de Aço - TDV Embalagem com 20 unidades, com anel de fixação</t>
  </si>
  <si>
    <t>07/03/2025 15:35</t>
  </si>
  <si>
    <t>https://www.dentalcremer.com.br/matriz-de-aco-tdv-dc10655.html?srsltid=AfmBOorz4oaWLAy-P04dVy3d31fQY-XFTkyIqIgmGcXWwTwpg-xPSoJ04PM</t>
  </si>
  <si>
    <t>Matriz de Aço para Molar - TDV Embalagem com 20 unidades, com anel de fixação.</t>
  </si>
  <si>
    <t>https://www.dentalmedsul.com.br/matriz-de-aco-para-molar---tdv/p?idsku=492&amp;srsltid=AfmBOooyRP0H2LBRJtktS2DXgb0l-_m3i-BM5_52FbEsi8aCjDadJjz-MNc</t>
  </si>
  <si>
    <t>Matriz de Aco Molar 4108 com 20un - TDV</t>
  </si>
  <si>
    <t>07/03/2025 15:36</t>
  </si>
  <si>
    <t>https://www.suryadental.com.br/matriz-de-aco-molar-4108-com-20un-tdv.html?srsltid=AfmBOoo-FkaCo0ZHjh5L-xbE7G1X6W6yl0VdiIssTIICqtZrK8dbdhkT3QU</t>
  </si>
  <si>
    <t>MATRIZ DE AÇO PARA PRÉ-MOLAR "PRONTA" - CX COM 20</t>
  </si>
  <si>
    <t>PM DE FAXINAL DO SOTURNO</t>
  </si>
  <si>
    <t>Matriz de Aço PréMolar TDV 20 unidades, com anel de fixação</t>
  </si>
  <si>
    <t>07/03/2025 15:32</t>
  </si>
  <si>
    <t>ZL Dental</t>
  </si>
  <si>
    <t>https://www.zldental.com.br/dentistica-e-estetica/matriz/matriz-de-aco-premolar-tdv?parceiro=3008&amp;srsltid=AfmBOorCMnVdMqvlX7hqzX9aw9yTfwUdIAdGICLI-G3XdjvbpN0W3hnayWQ</t>
  </si>
  <si>
    <t>Matriz de Aço Pré Molar- TDV Embalagem com 20 unidades, com anel de fixação.</t>
  </si>
  <si>
    <t>07/03/2025 15:33</t>
  </si>
  <si>
    <t>https://www.dentalmedsul.com.br/matriz-de-aco-pre-molar--tdv/p?idsku=494&amp;srsltid=AfmBOorWYAgeao2kPKGhTyTypuGvadxLAWlsy7R9mHUKVz8ryvwAgBaVs8Y</t>
  </si>
  <si>
    <t>Matriz de Aco Premolar 4107 com 20un - TDV</t>
  </si>
  <si>
    <t>https://www.suryadental.com.br/matriz-de-aco-premolar-4107-com-20un-tdv.html?srsltid=AfmBOoqHCDLHbjECjpnyLSL9pMjKgZ20PItBrQg_ATfuGA4xaTq3vD-nbtQ</t>
  </si>
  <si>
    <t>Microbrush Extra Fino 1.0mm  (100un)  Microbrush Extra Fino 1.0mm  (100un)</t>
  </si>
  <si>
    <t>MICROBRUSH PONTA EXTRA FINA Microbrush ponta extra fina 1,5mm (embalagem com 100 unidades)</t>
  </si>
  <si>
    <t>APLICADOR MICROBRUSH APLICADOR MICROBRUSH Aplicadores de haste flexível e minúsculas fibras Extra fino 1,5 mm 1/8 gts Embalagem com 100 unidades</t>
  </si>
  <si>
    <t>01/10/2024</t>
  </si>
  <si>
    <t>MUNICÍPIO DE SANTA MARIANA</t>
  </si>
  <si>
    <t>MICROBRUSH (PINCÉIS APLICADORES DE SISTEMA ADESIVO, SELANTE, SOLUÇÕES HEMOSTÁTICAS, ÁCIDOS E OUTROS), POSSUI HASTE DOBRÁVEL (1 DOBRA) E PONTA COM CERDAS DE NYLON. TAM EXTRA FINO, CAIXA COM 100 UNIDADES.</t>
  </si>
  <si>
    <t>APLICADORES DESCARTÁVEIS MICROBRUSH EXTRA-FINO (1,5 MM). MICROAPLICADORES ODONTOLÓGICOS. PONTAS EM FIBRAS NÃO ABSORVENTES E RESISTENTES À ABRASÃO. EMBALAGEM COM 100 UNIDADES</t>
  </si>
  <si>
    <t>Aplicador Brush Extra Fino Roxo - Microdont (100 un)</t>
  </si>
  <si>
    <t>https://www.dentalortoline.com.br/aplicador-brush-extra-fino-roxo-microdont-100-un?srsltid=AfmBOoqRS4206R-ldX6AF19VRo_4FWhvMmzgbREEoo-ooLdUfUUD_SXWxi0</t>
  </si>
  <si>
    <t>MICROMOTOR ELÉTRICO DE BANCADA PARA PRÓTESE MODELO LB 100. ACOMPANHA PEDAL, SUPORTE DE BANCADA E ...</t>
  </si>
  <si>
    <t>04/10/2024</t>
  </si>
  <si>
    <t>Fundo Municipal de Saúde de Palhoça</t>
  </si>
  <si>
    <t>129/2024 - PRD</t>
  </si>
  <si>
    <t>MICROMOTOR ELÉTRICO DE BANCADA LB 100</t>
  </si>
  <si>
    <t>Motor Beltec Lb100 Protese Dentaria Unha Manicure</t>
  </si>
  <si>
    <t>Amazon.com.br - Seller</t>
  </si>
  <si>
    <t>https://www.amazon.com.br/Motor-Unha-Beltec-Lb-100/dp/B084KRT8L7?source=ps-sl-shoppingads-lpcontext&amp;ref_=fplfs&amp;psc=1&amp;smid=A15VPG17C1WF8N</t>
  </si>
  <si>
    <t>Micro Motor Beltec Lb100</t>
  </si>
  <si>
    <t>Med-Sinal Produtos Veterinários</t>
  </si>
  <si>
    <t>https://www.med-sinal.com.br/micro-motor-odontologico?utm_source=Site&amp;utm_medium=GoogleMerchant&amp;utm_campaign=GoogleMerchant&amp;srsltid=AfmBOoqwd9Zwe2KnUQur4--wwLSdeVV6ME6Hd7XBWMTjLccjJMN9nf98_kQ</t>
  </si>
  <si>
    <t>PASTA PROFILATICA 90G - BISNAGA</t>
  </si>
  <si>
    <t>BG</t>
  </si>
  <si>
    <t>30/04/2024</t>
  </si>
  <si>
    <t>PM DE SAPIRANGA</t>
  </si>
  <si>
    <t>PASTA PROFILÁTICA BISNAGA COM 90G, COM REGISTRO NA ANVISA DE</t>
  </si>
  <si>
    <t>PASTA PROFILÁTICA C/ FLÚOR BISNAGA C/ 90G COD BR0417702</t>
  </si>
  <si>
    <t>MUNICÍPIO DE SÃO PEDRO DO IGUAÇU</t>
  </si>
  <si>
    <t>PASTA PROFILATICA 90 GRAMAS PASTA PROFILATICA - ODONTOLÓGICO - COM FLÚOR - BISNAGA DE 90 GRAMAS</t>
  </si>
  <si>
    <t>PM DE TUCUNDUVA</t>
  </si>
  <si>
    <t>Pasta Profilatica ProphyCare Morango Bisn 90g - Allplan</t>
  </si>
  <si>
    <t>https://www.dentalspeed.com/pasta-profilatica-prophy-care-allplan-15674.html?srsltid=AfmBOoqjFco1akU59KskzA11Q7Yf1iSOdl5h7Cl7sZZSr7hq0cpqzunku_c</t>
  </si>
  <si>
    <t>Pasta Profilática com Fluor 90G Menta</t>
  </si>
  <si>
    <t>GM Dental Shop</t>
  </si>
  <si>
    <t>https://www.gmdental.com.br/qr3hm4rij-pasta-profilatica-com-fluor-90g-tutti-frutti?srsltid=AfmBOor8JQp5iwSGteYkjv2FeztVCxBnGv0Q4_7hdHdu0SXjmRh7ExMak88</t>
  </si>
  <si>
    <t>Pinça   clinica   odontológica, em   aço   inoxidável,   ponta serrilhada, autoclavável. Tam. 16 cm</t>
  </si>
  <si>
    <t>Pinça Odontológica</t>
  </si>
  <si>
    <t xml:space="preserve">Unidade </t>
  </si>
  <si>
    <t>TRIBUNAL REGIONAL DO TRABALHO DA 16. REGIAO</t>
  </si>
  <si>
    <t>08001806900032024</t>
  </si>
  <si>
    <t>Pinça clinica odontológica de aço inoxidável</t>
  </si>
  <si>
    <t>Pinça Clínica Para Algodão - Fava</t>
  </si>
  <si>
    <t>https://www.dentalspeed.com/pinca-clinica-p-algodao-fava-2.html?srsltid=AfmBOooMY6vD-EsBNTA4ZUW3U4siMbB_Qn-FjSf2HpnXmClgraqyuJEcP0U</t>
  </si>
  <si>
    <t>Pinça Clínica P/Algodão - Ice</t>
  </si>
  <si>
    <t>Dental Market</t>
  </si>
  <si>
    <t>https://dentalmarket.com.br/produtos/pinca-clinica-palgodao---ice-sku203932?srsltid=AfmBOop5nTWHFA6wNhXxxzdTbbRt1AxdbpzsWqZXfHjQaW964j-6iF8K94Y</t>
  </si>
  <si>
    <t>Pinça Clínica Para Algodão - Ice</t>
  </si>
  <si>
    <t>https://www.suryadental.com.br/pinca-clinica-n-317-ice.html?srsltid=AfmBOorz-vas-0e0_79leDbtTNlwHl46H93_VWUcEsOfaSwDF1ZHqoiBaI8</t>
  </si>
  <si>
    <t>PINÇA HEMOSTÁTICA KELLY CURVA 14CM</t>
  </si>
  <si>
    <t>Pinça Kelly hemostática, 14cm, curva</t>
  </si>
  <si>
    <t>04/09/2024</t>
  </si>
  <si>
    <t>PM DE ERECHIM</t>
  </si>
  <si>
    <t>154</t>
  </si>
  <si>
    <t>MUNICÍPIO DE CAPITÃO LEÔNIDAS MARQUES</t>
  </si>
  <si>
    <t>14564 - PINÇA - Pinça Hemostática providence curva 14cm.</t>
  </si>
  <si>
    <t>08/10/2024</t>
  </si>
  <si>
    <t>123</t>
  </si>
  <si>
    <t>Golgran Pinça Hemostática Kelly Curva 14cm</t>
  </si>
  <si>
    <t>07/03/2025 09:05</t>
  </si>
  <si>
    <t>https://www.dentalspeed.com/pinca-kelly-14cm-golgran.html?srsltid=AfmBOoomIl06OryCmsymK91WTgdQwE5JjeOPYLujGQEFUemUTIyl_s0KXx4</t>
  </si>
  <si>
    <t>PASTA POLIM DIAMANT UNIV C/ 1 SERINGA DE 3g E 2 PONTAS APLIC</t>
  </si>
  <si>
    <t>Pasta De Polimento Diamantada- AAF Do Brasil 27.1505</t>
  </si>
  <si>
    <t>https://www.dentalspeed.com/pasta-de-polimento-diamantada-af-do-brasil.html?srsltid=AfmBOorXUa6EF3I4Od0BPbN5ZW0q7rzya99JjR7BNPCISPEQ4LS_XbavLs8</t>
  </si>
  <si>
    <t>Pasta de Polimento Diamantada 1 (uma) seringa contendo 3g</t>
  </si>
  <si>
    <t>07/03/2025 15:15</t>
  </si>
  <si>
    <t>https://souodonto.com/pasta-de-polimento-diamantada-aaf?srsltid=AfmBOoqhMgyYPFVeQajt_irE-Xdl7EDffwPpmMSmmJHjsN_xbTgU3nKfJt8</t>
  </si>
  <si>
    <t>Pasta Diamond Paste Universal Polimento Dental 3g - Allplan</t>
  </si>
  <si>
    <t>07/03/2025 15:22</t>
  </si>
  <si>
    <t>https://produto.mercadolivre.com.br/MLB-3156207208-pasta-diamond-paste-universal-polimento-dental-3g-allplan-_JM?matt_tool=35397717&amp;matt_word=&amp;matt_source=google&amp;matt_campaign_id=22090354487&amp;matt_ad_group_id=173090610476&amp;matt_match_type=&amp;matt_network=g&amp;matt_device=c&amp;matt_creative=727882733241&amp;matt_keyword=&amp;matt_ad_position=&amp;matt_ad_type=pla&amp;matt_merchant_id=504811541&amp;matt_product_id=MLB3156207208&amp;matt_product_partition_id=2389097183496&amp;matt_target_id=pla-2389097183496&amp;cq_src=google_ads&amp;cq_cmp=22090354487&amp;cq_net=g&amp;cq_plt=gp&amp;cq_med=pla&amp;gad_source=4&amp;gclid=EAIaIQobChMIqfiJgsr4iwMV2UhIAB0UrgEREAQYBSABEgI2aPD_BwE</t>
  </si>
  <si>
    <t>FILME RADIOGRÁFICO OCLUSAL. CAIXA COM 25 UNIDADES.</t>
  </si>
  <si>
    <t>Pelicula radiografica oclusal, cx com 25 und</t>
  </si>
  <si>
    <t>PM DE PORTO ALEGRE</t>
  </si>
  <si>
    <t>272</t>
  </si>
  <si>
    <t>FILME RADIOGRÁFICO DENTAL OCLUSAL / FORMATO 57MM X 76MM / EKTASPEED PLUS E041P / CAIXA COM 25 PELÍCU</t>
  </si>
  <si>
    <t>Caixa</t>
  </si>
  <si>
    <t>Fundação Universidade Regional de Blumenau - FURB</t>
  </si>
  <si>
    <t>Filme Radiografico Insight Oclusal IO-41 F-Speed Com 25un - Carestream</t>
  </si>
  <si>
    <t>https://www.suryadental.com.br/filme-radiografico-insight-oclusal-io-41-f-speed-com-25un-carestream.html?srsltid=AfmBOorsroJw_I2rFgAjzpMuN-fIYvBEkpT5TVN8N4MujznyjlsfptBuGOI</t>
  </si>
  <si>
    <t>Filme Radiográfico Oclusal IO-41 Insight - Carestream - 25 unidades</t>
  </si>
  <si>
    <t>https://www.dentalweb.com.br/filme-radiografico-oclusal-io-41-insight-carestream?parceiro=2166&amp;variant_id=4233&amp;srsltid=AfmBOoort4qnuslrTs5QxlWcl8xwzPmxLz89CbabU-y03jARPB_19QnpHc4</t>
  </si>
  <si>
    <t>PELÍCULA RADIOGRÁFICA PERIAPICAL - 150 UNIDADES</t>
  </si>
  <si>
    <t>PELÍCULA RADIOGRÁFICA PERIAPICAL ADULTO (CX C/150 UNDS)</t>
  </si>
  <si>
    <t>Película radiográfica periapical adulto. Caixa  com150 unidades</t>
  </si>
  <si>
    <t>12/07/2024</t>
  </si>
  <si>
    <t>PM DE SÃO LOURENÇO DO SUL</t>
  </si>
  <si>
    <t>PELÍCULA PERIAPICAL INFANTIL (CAIXA COM 150 UNIDADES)</t>
  </si>
  <si>
    <t>Filme pelicula Radiográfica Periapical - Carestream 150 unid. E-Speed</t>
  </si>
  <si>
    <t>Dental legal</t>
  </si>
  <si>
    <t>https://www.dentallegal.com.br/filme-radiografico-periapical-carestream/p?srsltid=AfmBOooDect9vCeAX7nBVhYDbRo8Ylg6Yd6GBx004qhTJL1nWhChh_g_iBg</t>
  </si>
  <si>
    <t>Filme Radiografico Periapical E-Speed 150un - Carestream</t>
  </si>
  <si>
    <t>https://www.suryadental.com.br/filme-radiografico-periapical-e-speed-150un-carestream.html?srsltid=AfmBOoo-oNbxRXLN_k5bIpWoxKSW9udBb_ekSvrw7bNnjMt6_vupki6X13k</t>
  </si>
  <si>
    <t>PELICULA RADIOGRAFICA PERIAPICAL (INFANTIL)  Caixa com 150</t>
  </si>
  <si>
    <t>MUNICÍPIO DE NOVA LARANJEIRAS</t>
  </si>
  <si>
    <t>FILME RADIOGRAFICO PERIAPICAL INFANTIL C/150 UN</t>
  </si>
  <si>
    <t>PM DE FAZENDA VILANOVA</t>
  </si>
  <si>
    <t>Filme radiográfico periapical infantil - caixa com 150 un.</t>
  </si>
  <si>
    <t>FILME RADIOGRAFICO PERIAPICAL, INFANTIL (22X35MM) COM 150 UN</t>
  </si>
  <si>
    <t>Fundo Municipal de Saúde de Morro Grande</t>
  </si>
  <si>
    <t>14414 - PRENDEDOR - PRENDEDOR DE BABADOR JACARÉ CORRENTE - EMABALGEM COM 01 UNIDADE.</t>
  </si>
  <si>
    <t>PM DE CAPIVARI DO SUL</t>
  </si>
  <si>
    <t>PRENDEDOR DE BABADOR ODONTOLÓGICO EM CORRENTE; JACARÉ</t>
  </si>
  <si>
    <t>Prendedor de Babador Jacaré Corrente metal - Preven com 1 unidade.</t>
  </si>
  <si>
    <t>https://www.dentallegal.com.br/prendedor-de-babador-jacare-corrente-metal-preven-com-1-unidade/p?srsltid=AfmBOopfBBn9Ly-HQ8NGMV38g0yIoEC3PwB4OVEvYw550EIBQbyiZmZZLp0</t>
  </si>
  <si>
    <t>Kit ponta de polimento abrasiva de silicone com oxido de alumínio optimize, com 8 pontas em formato chamae 1 mandril snap, troca das pontas sem a necessidade de encaixar o mandril do contra ângulo, autoclavavveis, reutilizáveis por várias vezes  COD</t>
  </si>
  <si>
    <t>07/10/2024</t>
  </si>
  <si>
    <t>FUNDAÇAO MUNICIPAL DE SAUDE DE BITURUNA</t>
  </si>
  <si>
    <t>PONTA OPTIMIZE. ACABAMENTO E POLIMENTO DE RESTAURAÇÕES DE RESINA COMPOSTA, EMBALAGEM COM 8 UNIDADES + MANDRIL, FORMATO CHAMA.</t>
  </si>
  <si>
    <t>PM DE CRISSIUMAL</t>
  </si>
  <si>
    <t>Ponta Optimize Sortido - TDV</t>
  </si>
  <si>
    <t>https://www.dentalcremer.com.br/ponta-de-polimento-abrasiva-de-silicone-optimize-refil-tdv-dc10769.html?srsltid=AfmBOoq_s-JvoCUmWW7MuqOSrdJbnHYjxpAE1JvV7z7hMRMdH0ylRMGYVow</t>
  </si>
  <si>
    <t>Ponta optimize 8 unidades sortidas 1 mandril - tdv</t>
  </si>
  <si>
    <t>https://www.dentalodonthomaz.com.br/ponta-optimize-8-unidades-sortidas-1-mandril-tdv.html?srsltid=AfmBOoobEfAzEMl9Vvkl4dlyiLSrttmd0rdNgxx5kq_iKgiU_81R2wiKIDI</t>
  </si>
  <si>
    <t>Ponta de ultrassom Perio Sub - Dabi Atlante Ponta de ultrassom Perio Sub - Dabi Atlante</t>
  </si>
  <si>
    <t>PONTA DE ULTRASSON Nº 37 PERIO SUB SAEVO (ROSCA EXTERNA).</t>
  </si>
  <si>
    <t>Ponta Perio Sub Profi Ultrassom Saevo / Dabi / Gnatus / D700 Dabi Atlante</t>
  </si>
  <si>
    <t>https://produto.mercadolivre.com.br/MLB-3135521556-ponta-perio-sub-profi-ultrassom-saevo-dabi-gnatus-d700-_JM?matt_tool=18956390&amp;utm_source=google_shopping&amp;utm_medium=organic</t>
  </si>
  <si>
    <t>Ponteira de Ultrassom (Saevo DUO), Saevo</t>
  </si>
  <si>
    <t>02/07/2024</t>
  </si>
  <si>
    <t>MUNICÍPIO DE PAULA FREITAS</t>
  </si>
  <si>
    <t>PORTA AGULHA RYDER COM VÍDEA. 16 CM - PORTA AGULHA RYDER COM VÍDEA. 16 CM, AUTOCLAVÁVEL.</t>
  </si>
  <si>
    <t>21/01/2025</t>
  </si>
  <si>
    <t>PM DE VILA FLORES</t>
  </si>
  <si>
    <t>PORTA AGULHA MAYO, AÇO INOXIDÁVEL, AISI 420, COM VÍDEA AUTOCLÁVÁVEL (16CM).</t>
  </si>
  <si>
    <t>PORTA AGULHA CASTROVIEJO RETO COM VÍDEA. CONFECCIONADA EM AÇO INOXIDÁVEL, AUTOCLAVÁVEL. EMBALAGEM...</t>
  </si>
  <si>
    <t>Porta Agulha Mathieu Com Vídea 15cm - Social Instrumentos</t>
  </si>
  <si>
    <t>https://produto.mercadolivre.com.br/MLB-5271758546-porta-agulha-mathieu-com-videa-15cm-social-instrumentos-_JM?matt_tool=18956390&amp;utm_source=google_shopping&amp;utm_medium=organic</t>
  </si>
  <si>
    <t>Porta Agulha Crile Wood c/ Vídea - 15cm</t>
  </si>
  <si>
    <t>Hospicenter</t>
  </si>
  <si>
    <t>https://www.hospicenter.com.br/instrumentais-cirurgicos/porta-agulha-crile-wood-c-videa-15cm?parceiro=4839&amp;srsltid=AfmBOopJvp-cfWNdjYN07LNABMVcjaqYzFFPwmtW84SI8Wn3jKMsXFSQulw</t>
  </si>
  <si>
    <t>REFIL DE TIRAS DE LIXA DIAMANTE MICROCUT</t>
  </si>
  <si>
    <t>Tira de lixa diamantada microcut para adaptação em arco de serra Microcut. Aço inoxidável. Microcut lixa com espessura de 0,05 mm. Tamanho 3,7 cm. Apresentação: refil lixa com 5 unidades</t>
  </si>
  <si>
    <t>28/10/2024</t>
  </si>
  <si>
    <t>HOSPITAL MILITAR DE ÁREA DE BRASÍLIA</t>
  </si>
  <si>
    <t>16008805900072024</t>
  </si>
  <si>
    <t>TIRA DE LIXA DIAMANTADA MICROCUT MÉDIA REFIL, EMBALAGEM COM 5 UNIDADES</t>
  </si>
  <si>
    <t>REFIL LIXA MICROCUT 36X6</t>
  </si>
  <si>
    <t>Microcut Refil Lixa Diamantada Média</t>
  </si>
  <si>
    <t>https://souodonto.com/microcut-lixa-diamantada-media-refil-tdv-0005000017?srsltid=AfmBOooDItvWowkkWegtjKa6PTZXg8UlO58HcbsNeR_vQUo38IyYlp5l_a8</t>
  </si>
  <si>
    <t>Tira De Lixa Diamantada Microcut Média Refil Com 5 - TDV</t>
  </si>
  <si>
    <t>https://www.dentalspeed.com/tira-de-lixa-diamantada-microcut-media-refil-tdv-tdv33950a.html?srsltid=AfmBOop4Ldb93mFu-_3IWznXkAL8PZ_51aCg7AmfvpJefmFgKF1l8EVXz5Q</t>
  </si>
  <si>
    <t>Resina Charisma A3</t>
  </si>
  <si>
    <t>RESINA CHARISMA A3</t>
  </si>
  <si>
    <t>MUNICÍPIO DE QUINTA DO SOL</t>
  </si>
  <si>
    <t>RESINA COMPOSTA-A3 CHARISMA BISNAGA COM 4 GRAMAS</t>
  </si>
  <si>
    <t>RESINA CHARISMA CLASSIC A3, SERINGA COM 4G RESINA CHARISMA CLASSIC A3, SERINGA COM 4G</t>
  </si>
  <si>
    <t>Resina Composta P/ Restauração Charisma Cor A3 - 4GR Heraeus Kulzer (C/ 01UN)</t>
  </si>
  <si>
    <t>https://www.dentalortoline.com.br/resina-composta-p-restauracao-charisma-cor-a3-4gr-heraeus-kulzer-c-01un?srsltid=AfmBOoqKMxIqhcGymFOtLLWkhl3M34cI1ZP3beHA25mzvbWaZ4XvjiW7ngI</t>
  </si>
  <si>
    <t>RESINA COMPOSTA Z250 COR A2 Resina composta Z250 cor A2 E, Bisnaga c/ 4g</t>
  </si>
  <si>
    <t>Resina Filtek Z250 – 3M</t>
  </si>
  <si>
    <t>08/03/2025 11:46</t>
  </si>
  <si>
    <t>https://dentalpalmeiras.com.br/produto/resina-filtek-z250-3m/?attribute_cor=A2&amp;srsltid=AfmBOophGR0xhOZW3aNhhnWdULBaKSLSebRG9o99jzZ9jvera9yo0ko9B8E</t>
  </si>
  <si>
    <t xml:space="preserve">RESINA COMPOSTA Z250 COR A3,5 B </t>
  </si>
  <si>
    <t>08/03/2025 11:45</t>
  </si>
  <si>
    <t>RESINA COMPOSTA Z250 COR A3,5 E Resina composta Z250 cor A3,5 E, Bisnaga c/ 4g</t>
  </si>
  <si>
    <t>resina composta fotopolimerizável - cor A3,5</t>
  </si>
  <si>
    <t>01/07/2024</t>
  </si>
  <si>
    <t>08/03/2025 11:43</t>
  </si>
  <si>
    <t>resina composta fotopolimerizável - COR A4</t>
  </si>
  <si>
    <t>Resina Filtek Z250 - 3M</t>
  </si>
  <si>
    <t>RESINA FLOW BISNAGA 1,2G COR A1 DFL OU OPALLIS</t>
  </si>
  <si>
    <t>RESINA COMPOSTA FLOW COR EA1 SERINGA DE 1,2G VALIDADE 2 ANOS</t>
  </si>
  <si>
    <t>Resina Natural flow Micro híbrida seringa 1,2 gr.- A 3,5 - Resina fotopolimerizável -</t>
  </si>
  <si>
    <t>MUNICÍPIO DE AMPÉRE</t>
  </si>
  <si>
    <t>Resina Flow 1,2g - Podo Beauty | Vigodent</t>
  </si>
  <si>
    <t>08/03/2025 11:34</t>
  </si>
  <si>
    <t>Deltal MV</t>
  </si>
  <si>
    <t>https://www.dentalmv.com.br/dentistica-e-estetica/resina-flow-1-2g-podo-beauty-vigodent?srsltid=AfmBOoprhHsV2UB4hPLcPOVhONwdMLvSWIoaBedEYR8amt-QYgBHakSWqqE</t>
  </si>
  <si>
    <t>REVELADOR FRASCO COM 475ML KODAK</t>
  </si>
  <si>
    <t>Revelador Rx frasco com 475ml</t>
  </si>
  <si>
    <t>REVELADOR RADIOGRÁFICO. FRASCO COM 475ML</t>
  </si>
  <si>
    <t>FRASCO</t>
  </si>
  <si>
    <t>Fundo Municipal de Saúde de Luiz Alves</t>
  </si>
  <si>
    <t>REVELADOR RADIOLÓGICO FRASCO 475ML</t>
  </si>
  <si>
    <t>Revelador Radiográfico frasco c/ 475ml</t>
  </si>
  <si>
    <t>Revelador Radiográfico 475ml - Lysanda</t>
  </si>
  <si>
    <t>https://www.dentalspeed.com/revelador-radiografico-lysanda.html?srsltid=AfmBOoqXvOHW5y0Z3zPuaQK2kMN1ISLUVZ15VdTf7qtNOEztVa0rvIq9rkE</t>
  </si>
  <si>
    <t>Revelador Raio-x 475ml</t>
  </si>
  <si>
    <t>BNP Health Market</t>
  </si>
  <si>
    <t>https://www.lojabnp.com.br/produtos/revelador-raio-x-475ml/?variant=1130440696&amp;pf=mc</t>
  </si>
  <si>
    <t>Revelador Radiográfico Odontológico 475ml - SS White</t>
  </si>
  <si>
    <t>BC Soluções</t>
  </si>
  <si>
    <t>https://solucoesbc.com.br/revelador-radiografico-ss-white-?srsltid=AfmBOorSVCRMj6h4ikt_Tsu44rLDTlDy9QcMy4YTlozYlDFb1cGUutAELYw</t>
  </si>
  <si>
    <t>ROLETE DE ALGODÃO C/ 100</t>
  </si>
  <si>
    <t>05/11/2024</t>
  </si>
  <si>
    <t>MUNICÍPIO DE MARQUINHO</t>
  </si>
  <si>
    <t>14003 - ROLETE - ROLETE DE ALGODÃO EMBALAGEM COM 100 UNIDADES</t>
  </si>
  <si>
    <t>Rolete algodão, pacote com 100 un  Rolete algodão, pacote com 100 un</t>
  </si>
  <si>
    <t>Algodão Rolete - Soft Plus</t>
  </si>
  <si>
    <t>https://www.dentalspeed.com/algodao-rolete-soft-plus.html?srsltid=AfmBOorLPjyDSijKJgQ94jUDeMLITkZ4-NaeC1_rojbjVdWewc4JuLy5jlE</t>
  </si>
  <si>
    <t>Saco plástico sacolé 4cm x 23cm, pacote com 100 unidades</t>
  </si>
  <si>
    <t>saquinho plástico tipo sacolé 4cmx23cm pcte com 100 unid</t>
  </si>
  <si>
    <t>PM DE TRÊS PASSOS</t>
  </si>
  <si>
    <t>Saco plástico de sacolé tamanho 4 x 23cm, pacote com 100 unidades.</t>
  </si>
  <si>
    <t>PM DE GRAVATAÍ</t>
  </si>
  <si>
    <t>Saco Plástico Geladinho Talher 6x24 - 100 unidades</t>
  </si>
  <si>
    <t>Bold Pack Embalagens</t>
  </si>
  <si>
    <t>https://www.boldpackembalagens.com.br/saco-plastico-transparente-para-geladinho-juju-sacole-talher-6x24-100und?parceiro=8173&amp;srsltid=AfmBOor8YNfIy0vzEcR5niIK5GQlbDHnlaxv9QRNeRWCzinJiopCA472HK8</t>
  </si>
  <si>
    <t>SACO PLÁSTICO 23X06 CM EMBALAGEM COM 100 UNIDADES (SACOLÉ).</t>
  </si>
  <si>
    <t>Saco transparente para talher 6X23cm, Embalagem com 100 unidades</t>
  </si>
  <si>
    <t>SELANTE RESINOSO FOTOPOLIMERIZÁVEL</t>
  </si>
  <si>
    <t>SELANTE RESINOSO ( SUGESTÃO DE MARCA: FLUROSHIELD DENTSPLY SIRONA ) 1 SERINGA</t>
  </si>
  <si>
    <t>08/07/2024</t>
  </si>
  <si>
    <t>MUNICÍPIO DE MOREIRA SALES</t>
  </si>
  <si>
    <t>Selante Defense Chroma Angie - Angelus 26.3860</t>
  </si>
  <si>
    <t>Dental Brasil</t>
  </si>
  <si>
    <t>https://www.dentalbrasilatacado.com.br/selante-defense-chroma-angie-by-angelus?utm_source=google&amp;utm_medium=Shopping&amp;utm_campaign=selante-defense-chroma-angie-by-angelus&amp;inStock=&amp;srsltid=AfmBOopciMvSZmDF1KzyTjA_P_pishHyCFvgrijYTLqna9tRPux1yD2JQDE</t>
  </si>
  <si>
    <t>ADESIVO SINGLE BOND UNIVERSAL - 3M (FRASCO DE 6G)</t>
  </si>
  <si>
    <t>MUNICÍPIO DE PEABIRU</t>
  </si>
  <si>
    <t>ADESIVO ADPER SINGLE BOND 5,6ML(6G)-3M Single Bond 2 adesivo fotopolimerizavel – Sistema adesivo de passo único, monocomponente (com primer e adesivo num só frasco), de boa qualidade, fotopolimerizável, de 5ª geração, com solvente à base de etanol e água (NÃO deve conter a acetona como solvente), com até 10% em peso de carga, com nanopartículas de sílica de até 5 nanômetro, que confere estabilidade e resistência, apresentável preferencialmente em frasco com tampa "flip top"( que proporciona a abertura com apenas uma das mãos). Com validade mínima de 24 meses a partir da data de entrega. Frasco com 6gr.</t>
  </si>
  <si>
    <t>SISTEMA ADESIVO ADPER SINGLE BOND 2 , FRASCO COM 5,6 ML, COM TAMPA FLIP-TOP.</t>
  </si>
  <si>
    <t>22/04/2024</t>
  </si>
  <si>
    <t>PM DE GETÚLIO VARGAS</t>
  </si>
  <si>
    <t>Adesivo Adper Single Bond 2 6g - 3m</t>
  </si>
  <si>
    <t>https://www.dentalcremer.com.br/adesivo-adpertm-single-bond-2-3m-solventum-267013.html?srsltid=AfmBOop6H50Py_tXr-F2Mb3iUiDAERGWxR6B1BA4JXrzhoTELYDcjZFSyZM</t>
  </si>
  <si>
    <t>SOLUÇÃO HEMOSTATICA FRASCO COM 10ML</t>
  </si>
  <si>
    <t>PC</t>
  </si>
  <si>
    <t>HEMOSTOP SOLUÇÃO HEMOSTATICA 10ML</t>
  </si>
  <si>
    <t>MUNICÍPIO DE FERNANDES PINHEIRO</t>
  </si>
  <si>
    <t>SOLUÇÃO HEMOSTATICA 10ML</t>
  </si>
  <si>
    <t>Solução hemostática tópica - Hemostop - frasco com 10ml</t>
  </si>
  <si>
    <t>MUNICÍPIO DE QUATRO PONTES</t>
  </si>
  <si>
    <t>SOLUCAO HEMOSTATICA TOPICA COM 10ML</t>
  </si>
  <si>
    <t>Hemostank 10ml - Biodinâmica</t>
  </si>
  <si>
    <t>07/03/2025 09:06</t>
  </si>
  <si>
    <t>https://www.dentalcremer.com.br/soluc-o-hemostatica-hemostank-biodinamica.html?srsltid=AfmBOor9D4dknJrVOeNGnqWUi7f1wDUpv8dz927ZT835UEdG0cWJ1FciuwI</t>
  </si>
  <si>
    <t>Solucao Hemostatica Hemopare 10 mL - Maquira</t>
  </si>
  <si>
    <t>https://mcprod.suryadental.com.br/solucao-hemostatica-hemopare-clear-10ml-maquira.html?srsltid=AfmBOoprNzsFdb98mLRZHr815zg3EGMRVeALON8tH4_-njS5eTepy3ws7zo</t>
  </si>
  <si>
    <t>PM DE PALMARES DO SUL</t>
  </si>
  <si>
    <t>sonda exploradora</t>
  </si>
  <si>
    <t>Sonda Exploradora 5 - Golgran</t>
  </si>
  <si>
    <t>https://www.dentalcremer.com.br/sonda-exploradora-oitavada-golgran-dc11618.html?srsltid=AfmBOoocZrYsz3YHjfKWn5sAF0U2u78ypIu_wRijpjixqLFB8rGRewoBwOI</t>
  </si>
  <si>
    <t>Sonda Exploradora No 01 - Fava</t>
  </si>
  <si>
    <t>https://www.dentalspeed.com/sonda-exploradora-fava-11343.html?srsltid=AfmBOorccSZklZaQKnFx5e25v8Gv9jiXVSTTKup9LE9W99s6vfnwwKYQEBw</t>
  </si>
  <si>
    <t>Sonda Exploradora - Fava 05</t>
  </si>
  <si>
    <t>https://www.suryadental.com.br/sonda-exploradora-fava.html?srsltid=AfmBOooaBK2yKBoVTSMfgnWeSNAqcEBWcCB0QndOvgDWHuQtSTd3u3mjRHY</t>
  </si>
  <si>
    <t>Sonda Exploradora 5 Infantil - Golgran</t>
  </si>
  <si>
    <t>Dental Tiradentes LTDA</t>
  </si>
  <si>
    <t>https://www.dentaltiradentes.com.br/sonda-exploradora-infantil-n%C2%BA-5-golgran-14439/p?idsku=2683&amp;srsltid=AfmBOoqC9WQ1Xp78ps8jpzJPw1oeY7JoTLG3w3DarxfCJB4neByMNyxe8Zw</t>
  </si>
  <si>
    <t>SUGADOR DESCARTÁVEL ODONTOLÓGICO PCT C/ 40 UNIDADES</t>
  </si>
  <si>
    <t>PM DE SERTÃO SANTANA</t>
  </si>
  <si>
    <t>Sugador odontológico descartável - pct 40 un</t>
  </si>
  <si>
    <t>PM DE VALE DO SOL</t>
  </si>
  <si>
    <t>SUGADOR ODONTOLÓGICO DESCARTÁVEL PCT COM 40</t>
  </si>
  <si>
    <t>Sugador Odontológico Pct C/40Un - Ssplus</t>
  </si>
  <si>
    <t>https://shopee.com.br/product/335277926/22792503237?gads_t_sig=VTJGc2RHVmtYMTlxTFVSVVRrdENkVHQ3ZkZSUTMrR3pBWmZZNzdrcnRBMEdPaUFuZCt5cU9WUW5NY1ZmOUhpMVZXcnZhcUwvSU9lOFVIblNaelRPdjFBTnk3R1E5elZnL2FtYkoxNDhGQmpKZmJpMWFiSVFyeEJEUlhOTEJzamxQSkF4K2J5TlBYZHVQQ0VLTTNSUkhBPT0</t>
  </si>
  <si>
    <t>Tira de lixa de aço 04 mm.</t>
  </si>
  <si>
    <t>TIRA DE LIXA DE AÇO 4 MM</t>
  </si>
  <si>
    <t>MUNICÍPIO DE FLORESTÓPOLIS</t>
  </si>
  <si>
    <t>TIRA DE LIXA DE AÇO 4MM EMBALAGEM C/12 UN</t>
  </si>
  <si>
    <t>TIRA DE LIXA AÇO 4 MM</t>
  </si>
  <si>
    <t>PM DE ENGENHO VELHO</t>
  </si>
  <si>
    <t>Tira De Lixa Em Aço 4mm - Microdont</t>
  </si>
  <si>
    <t>https://www.dentalspeed.com/tira-de-lixa-em-aco-microdont-3855.html?srsltid=AfmBOop3wKEmxuq2QkrspC1a36hTTDhxcyOAgbjRLotdx1B-PsC5owEyDGk</t>
  </si>
  <si>
    <t>Tira De Lixa Aço - AAF - 4mm</t>
  </si>
  <si>
    <t>https://www.lojainterdental.com.br/tira-de-lixa-abrasiva-em-aco-4mm-com-12-af-do-brasil/p?idsku=29752&amp;srsltid=AfmBOoq0O8FZ-IkCdSxmKNDaiPlewpdUM8gOzFJmgUp4ACpGs70clG1gZ6g</t>
  </si>
  <si>
    <t>Tira De Lixa De Aço 4mm - DFL</t>
  </si>
  <si>
    <t>https://www.dentalmedsul.com.br/tira-de-lixa-em-aco---dfl/p?idsku=1467&amp;srsltid=AfmBOopGh4eg8HjN3xeMbqax9w4y4wnUGuhDxkf4PpF7Fpq4BbiXYZc01Ew</t>
  </si>
  <si>
    <t>TRICRESOLFORMALINA 10ML</t>
  </si>
  <si>
    <t>TRICRESOLFORMALINA (10ML)</t>
  </si>
  <si>
    <t>Tricresolformalina frasco com 10ml</t>
  </si>
  <si>
    <t>Desinfecção de Canal Tricresolformalina</t>
  </si>
  <si>
    <t>Saudental</t>
  </si>
  <si>
    <t>https://recife.saudental.com.br/desinfeccao-de-canal-tricresolformalina-biodinamica</t>
  </si>
  <si>
    <t>Tricresol Formalina - Biodinâmica</t>
  </si>
  <si>
    <t>Dental Ápice</t>
  </si>
  <si>
    <t>https://www.dentalapice.com.br/tricresol-formalina-biodinamica?srsltid=AfmBOoolZ7qheUrYTHHotYIZcHuDNU6C1vAHIZ2Y-LIvLc40nUvtFSiFJF0</t>
  </si>
  <si>
    <t>Tricresol Formalina 10 Ml - Maquira</t>
  </si>
  <si>
    <t>DentalSul Distribuidora</t>
  </si>
  <si>
    <t>https://www.dentalsul.com.br/produto/tricresol-formalina-c10ml-maquira.html?utm_source=Site&amp;utm_medium=GoogleMerchant&amp;utm_campaign=GoogleMerchant&amp;srsltid=AfmBOorwxOT7K3dH6tIgSWo578l_-vj1i1OCej6u9d1umgRvnd5y4qaikgU</t>
  </si>
  <si>
    <t>Tricresol formalina 10ml - biodinamica</t>
  </si>
  <si>
    <t>https://www.dentalodonthomaz.com.br/tricresol-formalina-10ml-biodinamica.html?srsltid=AfmBOorcKoCGaiBm2J5cT-343kAlTC-vR4A6KZuXR7dJICIFu5-lUGdLHFY</t>
  </si>
  <si>
    <t>TESOURA CIRÚRGICA ROMBA CURVA COM 15CM.</t>
  </si>
  <si>
    <t>23/10/2024</t>
  </si>
  <si>
    <t>PM DE RIO GRANDE</t>
  </si>
  <si>
    <t>134</t>
  </si>
  <si>
    <t>71596 - TESOURA MAYO - Resumo: Tesoura cirúrgica Mayo 15cm / 5 ½.</t>
  </si>
  <si>
    <t>14/10/2024</t>
  </si>
  <si>
    <t>124</t>
  </si>
  <si>
    <t>TESOURA INOX CIRÚRGICA ROMBA RETA 15CM - Tesoura cirúrgica em inox reta ponta romba ¿ 15 cm</t>
  </si>
  <si>
    <t>26/06/2024</t>
  </si>
  <si>
    <t>PM DE ESTAÇÃO</t>
  </si>
  <si>
    <t>TESOURA CIRÚRGICA RETA, EM AÇO INOX, MEDINDO 15CM.</t>
  </si>
  <si>
    <t>TESOURA CIRÚRGICA CURVA 15CM</t>
  </si>
  <si>
    <t>Tesoura cirúrgica curva 15cm</t>
  </si>
  <si>
    <t>Tesoura Cirúrgica 15cm Curva - Golgran</t>
  </si>
  <si>
    <t>https://www.dentalcremer.com.br/tesoura-cirurgica-curva-golgran-103741.html?srsltid=AfmBOooA-vLftZ_rhrZC9dP4-yuVwgNV9O7Pcjc19wLVKc2CyW0Zb4aOz7U</t>
  </si>
  <si>
    <t>Tesoura Cirúrgica 15cm Reta - Golgran</t>
  </si>
  <si>
    <t>https://www.dentalspeed.com/tesoura-cirurgica-15cm-golgran-3734.html?srsltid=AfmBOooza4Iy7mXXIIigjtHtDB6iywt-BP8MIsvaQqCakffdoAfwFcdijzk</t>
  </si>
  <si>
    <t>Tesoura Cirúrgica 15cm Reta Fina Romba</t>
  </si>
  <si>
    <t>Prime Instrumentos</t>
  </si>
  <si>
    <t>https://www.primeinstrumentos.com.br/tesoura-cirurgica-reta-15cm-fina-romba/p?srsltid=AfmBOor1kgCh1n4HpOi-pMEd0adgO2kDlgVR42pzPIsATVeEro3M5CY0-30</t>
  </si>
  <si>
    <t>Tesoura Cirúrgica 15cm Reta Fina/Fina - Safer</t>
  </si>
  <si>
    <t>Sanitas Móveis Eireli</t>
  </si>
  <si>
    <t>https://www.sanitasmoveis.com.br/fna2vw975-tesoura-cirurgica-17-cm-ff-reta?utm_source=Site&amp;utm_medium=GoogleMerchant&amp;utm_campaign=GoogleMerchant&amp;srsltid=AfmBOopUilGh0W826gQW8gDK3ouERiGiVyqn1_7S9bAuGG9u2RniUvbTqtY</t>
  </si>
  <si>
    <t>VERNIZ C/FLUOR 5% FLUORETO SODIO EMB.FRASCO</t>
  </si>
  <si>
    <t>PM DE FLORES DA CUNHA</t>
  </si>
  <si>
    <t>FLUOR VERNIZ Verniz com flúor que contem 5% de fluoreto de sódio,produzindo o fluoreto de cálcio e a fluorapatita. Obs.: Apresentar amostra.</t>
  </si>
  <si>
    <t>VERNIZ COM FLUOR Verniz c/ flúor contendo 5% de fluoreto de sódio em uma base adesiva de resinas naturais (c/ cera de abelha)</t>
  </si>
  <si>
    <t>VERNIZ COM FLUOR CONTENDO 5% DE FLUORETO DE SODIO COM 10ML</t>
  </si>
  <si>
    <t>VERNIZ COM FLUOR, CONTENDO 5% DE FLUORETO DE SODIO (EQUIVALENTE A 2,26% DE FLUOR) EM BASE ADESIVA DE RESINAS NATURAIS. KIT CONTENDO 01 FRASCO DE VERNIZ COM 10ML + 01 FRASCO DE SOLVENTE DE 10ML. (con106382)</t>
  </si>
  <si>
    <t>15/10/2024</t>
  </si>
  <si>
    <t>CONSISA - CONS. INTERM. DE SERVIÇOS DO VALE DO TAQUARI</t>
  </si>
  <si>
    <t>Verniz fluorniz fluoretado 5%, 2 frascos de 10ml - SS White</t>
  </si>
  <si>
    <t>https://www.dentallegal.com.br/verniz-fluorniz-fluoretado-5-2-frascos-de-10ml-ss-white/p?srsltid=AfmBOoqO0hKJDp-oV3DVdHHyJkl4rz6ZFEDyM-HasGUmam3cNK_gfrUo_To</t>
  </si>
  <si>
    <t>Verniz Flúor Fluorniz - SS White</t>
  </si>
  <si>
    <t>https://www.dentalcremer.com.br/verniz-de-fluor-fluorniz-ss-white.html?srsltid=AfmBOoqgVd-HEGjATb54-r9GNuZU6g5xzTJkA0t6ulM1nxhc2SrPIduherM</t>
  </si>
  <si>
    <t>Fluorniz Verniz Fluoretado</t>
  </si>
  <si>
    <t>https://www.gmdental.com.br/fluorniz-verniz-fluoretado?srsltid=AfmBOorRWV2uZ--9yHDy2E4Qij7erj70ZB8Tmnv000SjYLW9KBTWExIMJRY</t>
  </si>
  <si>
    <t>Verniz Duofluorid Xii - FGM</t>
  </si>
  <si>
    <t>Bonati Company</t>
  </si>
  <si>
    <t>https://www.bonaticompany.com.br/dentistica-e-estetica/dofluorid-xii-fgm?parceiro=5563&amp;srsltid=AfmBOopIK6FZrCjlxgiVsSdgHo4IufzY-fRlr0Q7kyRkwkxtU-vXj6h4rhI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</si>
</sst>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4">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17" fillId="11" borderId="5" xfId="0" applyFont="1" applyFill="1" applyBorder="1" applyAlignment="1">
      <alignment vertical="center" wrapText="1"/>
    </xf>
    <xf numFmtId="0" fontId="17" fillId="11" borderId="2" xfId="0" applyFont="1" applyFill="1" applyBorder="1" applyAlignment="1">
      <alignment vertical="center" wrapText="1"/>
    </xf>
    <xf numFmtId="0" fontId="17" fillId="11" borderId="5" xfId="0" applyFont="1" applyFill="1" applyBorder="1" applyAlignment="1">
      <alignment vertical="center"/>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35" fillId="0" borderId="0" xfId="31" applyAlignment="1">
      <alignment horizontal="center" vertical="center"/>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7">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theme="0" tint="-4.9989318521683403E-2"/>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85546875" style="11" customWidth="1"/>
    <col min="7" max="7" width="20.85546875" style="9" customWidth="1"/>
    <col min="8" max="8" width="20.85546875" style="13" customWidth="1"/>
    <col min="9" max="9" width="20.85546875" style="11" customWidth="1"/>
    <col min="10" max="10" width="20.85546875" style="9" customWidth="1"/>
    <col min="11" max="11" width="20.85546875" style="13" customWidth="1"/>
    <col min="12" max="12" width="20.85546875" style="11" customWidth="1"/>
    <col min="13" max="13" width="20.85546875" style="9" customWidth="1"/>
    <col min="14" max="14" width="20.85546875" style="13" customWidth="1"/>
    <col min="15" max="15" width="20.85546875" style="11" customWidth="1"/>
    <col min="16" max="16" width="20.85546875" style="9" customWidth="1"/>
    <col min="17" max="17" width="20.85546875" style="13" customWidth="1"/>
    <col min="18" max="18" width="20.85546875" style="11" customWidth="1"/>
    <col min="19" max="19" width="20.85546875" style="9" customWidth="1"/>
    <col min="20" max="20" width="20.85546875" style="13" customWidth="1"/>
    <col min="21" max="21" width="20.85546875" style="11" customWidth="1"/>
    <col min="22" max="22" width="20.85546875" style="9" customWidth="1"/>
    <col min="23" max="23" width="20.85546875" style="13" customWidth="1"/>
    <col min="24" max="24" width="20.85546875" style="11" customWidth="1"/>
    <col min="25" max="25" width="20.85546875" style="9" customWidth="1"/>
    <col min="26" max="26" width="20.85546875" style="13" customWidth="1"/>
    <col min="27" max="27" width="21.140625" style="9" customWidth="1"/>
    <col min="28" max="28" width="8.85546875" style="9" customWidth="1"/>
    <col min="29" max="16384" width="8.85546875" style="9"/>
  </cols>
  <sheetData>
    <row r="1" spans="1:26" s="21" customFormat="1" ht="20.45" customHeight="1" x14ac:dyDescent="0.25">
      <c r="A1" s="105" t="s">
        <v>0</v>
      </c>
      <c r="B1" s="105" t="s">
        <v>1</v>
      </c>
      <c r="C1" s="105" t="s">
        <v>2</v>
      </c>
      <c r="D1" s="105" t="s">
        <v>3</v>
      </c>
      <c r="E1" s="105" t="s">
        <v>4</v>
      </c>
      <c r="F1" s="111" t="s">
        <v>5</v>
      </c>
      <c r="G1" s="103"/>
      <c r="H1" s="104"/>
      <c r="I1" s="112" t="s">
        <v>6</v>
      </c>
      <c r="J1" s="103"/>
      <c r="K1" s="104"/>
      <c r="L1" s="108" t="s">
        <v>7</v>
      </c>
      <c r="M1" s="103"/>
      <c r="N1" s="104"/>
      <c r="O1" s="109" t="s">
        <v>8</v>
      </c>
      <c r="P1" s="103"/>
      <c r="Q1" s="104"/>
      <c r="R1" s="107" t="s">
        <v>9</v>
      </c>
      <c r="S1" s="103"/>
      <c r="T1" s="104"/>
      <c r="U1" s="110" t="s">
        <v>10</v>
      </c>
      <c r="V1" s="103"/>
      <c r="W1" s="104"/>
      <c r="X1" s="102" t="s">
        <v>11</v>
      </c>
      <c r="Y1" s="103"/>
      <c r="Z1" s="104"/>
    </row>
    <row r="2" spans="1:26" s="1" customFormat="1" ht="18" customHeight="1" x14ac:dyDescent="0.25">
      <c r="A2" s="106"/>
      <c r="B2" s="106"/>
      <c r="C2" s="106"/>
      <c r="D2" s="106"/>
      <c r="E2" s="106"/>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6" priority="2">
      <formula>$D3&lt;&gt;""</formula>
    </cfRule>
  </conditionalFormatting>
  <conditionalFormatting sqref="E3:E1048576">
    <cfRule type="expression" dxfId="5"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c r="C1" s="117"/>
      <c r="D1" s="117"/>
      <c r="E1" s="118"/>
      <c r="F1" s="113" t="s">
        <v>26</v>
      </c>
      <c r="G1" s="114"/>
      <c r="H1" s="2"/>
      <c r="I1" s="2"/>
      <c r="J1" s="2"/>
      <c r="K1" s="3"/>
      <c r="M1" s="3"/>
      <c r="N1" s="3"/>
    </row>
    <row r="2" spans="1:19" s="24" customFormat="1" ht="27" customHeight="1" x14ac:dyDescent="0.25">
      <c r="A2" s="68" t="s">
        <v>27</v>
      </c>
      <c r="B2" s="120"/>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0</v>
      </c>
      <c r="B5" s="119">
        <f>IFERROR(MEDIAN(B7:B1048576),0)</f>
        <v>0</v>
      </c>
      <c r="C5" s="114"/>
      <c r="D5" s="119">
        <f>IFERROR(AVERAGEIFS(B7:B1048576,B7:B1048576,"&lt;"&amp;(A5+IFERROR(_xlfn.STDEV.S(B7:B1048576),0)),B7:B1048576,"&gt;"&amp;(A5-IFERROR(_xlfn.STDEV.S(B7:B1048576),0))),0)</f>
        <v>0</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5.1"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27" customFormat="1" ht="34.9" customHeight="1" x14ac:dyDescent="0.3">
      <c r="A30" s="71" t="s">
        <v>37</v>
      </c>
      <c r="B30" s="72" t="s">
        <v>44</v>
      </c>
      <c r="C30" s="72" t="s">
        <v>49</v>
      </c>
      <c r="D30" s="97" t="s">
        <v>50</v>
      </c>
      <c r="E30" s="95"/>
      <c r="F30" s="96"/>
      <c r="G30" s="35"/>
      <c r="H30" s="35"/>
      <c r="I30" s="35"/>
      <c r="J30" s="35"/>
      <c r="L30" s="36"/>
      <c r="M30" s="28"/>
      <c r="N30" s="28"/>
      <c r="Q30" s="29"/>
      <c r="R30" s="29"/>
      <c r="S30" s="29"/>
    </row>
    <row r="31" spans="1:19" s="27" customFormat="1" ht="54" customHeight="1" x14ac:dyDescent="0.3">
      <c r="A31" s="37" t="s">
        <v>28</v>
      </c>
      <c r="B31" s="49"/>
      <c r="C31" s="50"/>
      <c r="D31" s="98"/>
      <c r="E31" s="99"/>
      <c r="F31" s="100"/>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A9:J49">
    <cfRule type="expression" dxfId="4" priority="1">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2:F4">
    <cfRule type="expression" dxfId="3" priority="3">
      <formula>$F2="VALOR INCONSISTENTE"</formula>
    </cfRule>
  </conditionalFormatting>
  <conditionalFormatting sqref="F8:F21">
    <cfRule type="expression" dxfId="2"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activeCell="B4" sqref="B4"/>
    </sheetView>
  </sheetViews>
  <sheetFormatPr defaultColWidth="9.140625" defaultRowHeight="63" customHeight="1" x14ac:dyDescent="0.3"/>
  <cols>
    <col min="1" max="1" width="11.140625" style="84" customWidth="1"/>
    <col min="2" max="2" width="59.42578125" style="89" customWidth="1"/>
    <col min="3" max="3" width="15.85546875" style="90" customWidth="1"/>
    <col min="4" max="4" width="15.140625" style="90" customWidth="1"/>
    <col min="5" max="5" width="41.140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5">
      <c r="A1" s="121" t="s">
        <v>51</v>
      </c>
      <c r="B1" s="122"/>
      <c r="C1" s="122"/>
      <c r="D1" s="122"/>
      <c r="E1" s="123"/>
      <c r="L1" s="3" t="s">
        <v>52</v>
      </c>
      <c r="M1" s="3" t="s">
        <v>53</v>
      </c>
      <c r="N1" s="3" t="s">
        <v>54</v>
      </c>
    </row>
    <row r="2" spans="1:14" s="3" customFormat="1" ht="34.5" customHeight="1" x14ac:dyDescent="0.25">
      <c r="A2" s="46" t="s">
        <v>55</v>
      </c>
      <c r="B2" s="47" t="s">
        <v>56</v>
      </c>
      <c r="C2" s="46" t="s">
        <v>35</v>
      </c>
      <c r="D2" s="46" t="s">
        <v>57</v>
      </c>
      <c r="E2" s="48" t="s">
        <v>52</v>
      </c>
    </row>
    <row r="3" spans="1:14" ht="63" customHeight="1" x14ac:dyDescent="0.3">
      <c r="A3" s="101" t="s">
        <v>58</v>
      </c>
      <c r="B3" s="87" t="s">
        <v>59</v>
      </c>
      <c r="C3" s="88" t="s">
        <v>60</v>
      </c>
      <c r="D3" s="88">
        <v>10</v>
      </c>
      <c r="E3" s="81">
        <f t="array" aca="1" ref="E3" ca="1">IF(COUNTA(A:A)&lt;3,"",IF(AND($A2&lt;&gt;"",A3=""),"_______________________________",IF($E2="_______________________________","RESPONSÁVEL PELA ELABORAÇÃO",IFERROR(INDIRECT("'"&amp;A3&amp;"'"&amp;"!"&amp;IF($E$2="VALOR MÉDIO (UNITÁRIO)","A5",IF($E$2="MEDIANA (UNITÁRIO)","B5",IF($E$2="MÉDIA SANEADA (UNITÁRIO)","D5","")))),""))))</f>
        <v>4.5883333333333338</v>
      </c>
    </row>
    <row r="4" spans="1:14" ht="63" customHeight="1" x14ac:dyDescent="0.3">
      <c r="A4" s="101" t="s">
        <v>61</v>
      </c>
      <c r="B4" s="87" t="s">
        <v>62</v>
      </c>
      <c r="C4" s="88" t="s">
        <v>63</v>
      </c>
      <c r="D4" s="88">
        <v>2</v>
      </c>
      <c r="E4" s="81">
        <f t="array" aca="1" ref="E4" ca="1">IF(COUNTA(A:A)&lt;3,"",IF(AND($A3&lt;&gt;"",A4=""),"_______________________________",IF($E3="_______________________________","RESPONSÁVEL PELA ELABORAÇÃO",IFERROR(INDIRECT("'"&amp;A4&amp;"'"&amp;"!"&amp;IF($E$2="VALOR MÉDIO (UNITÁRIO)","A5",IF($E$2="MEDIANA (UNITÁRIO)","B5",IF($E$2="MÉDIA SANEADA (UNITÁRIO)","D5","")))),""))))</f>
        <v>34.64</v>
      </c>
      <c r="K4" s="83"/>
    </row>
    <row r="5" spans="1:14" ht="63" customHeight="1" x14ac:dyDescent="0.3">
      <c r="A5" s="101" t="s">
        <v>64</v>
      </c>
      <c r="B5" s="87" t="s">
        <v>65</v>
      </c>
      <c r="C5" s="88" t="s">
        <v>63</v>
      </c>
      <c r="D5" s="88">
        <v>1</v>
      </c>
      <c r="E5" s="81">
        <f t="array" aca="1" ref="E5" ca="1">IF(COUNTA(A:A)&lt;3,"",IF(AND($A4&lt;&gt;"",A5=""),"_______________________________",IF($E4="_______________________________","RESPONSÁVEL PELA ELABORAÇÃO",IFERROR(INDIRECT("'"&amp;A5&amp;"'"&amp;"!"&amp;IF($E$2="VALOR MÉDIO (UNITÁRIO)","A5",IF($E$2="MEDIANA (UNITÁRIO)","B5",IF($E$2="MÉDIA SANEADA (UNITÁRIO)","D5","")))),""))))</f>
        <v>34.645714285714284</v>
      </c>
    </row>
    <row r="6" spans="1:14" ht="63" customHeight="1" x14ac:dyDescent="0.3">
      <c r="A6" s="101" t="s">
        <v>66</v>
      </c>
      <c r="B6" s="87" t="s">
        <v>67</v>
      </c>
      <c r="C6" s="88" t="s">
        <v>60</v>
      </c>
      <c r="D6" s="88">
        <v>1</v>
      </c>
      <c r="E6" s="81">
        <f t="array" aca="1" ref="E6" ca="1">IF(COUNTA(A:A)&lt;3,"",IF(AND($A5&lt;&gt;"",A6=""),"_______________________________",IF($E5="_______________________________","RESPONSÁVEL PELA ELABORAÇÃO",IFERROR(INDIRECT("'"&amp;A6&amp;"'"&amp;"!"&amp;IF($E$2="VALOR MÉDIO (UNITÁRIO)","A5",IF($E$2="MEDIANA (UNITÁRIO)","B5",IF($E$2="MÉDIA SANEADA (UNITÁRIO)","D5","")))),""))))</f>
        <v>17.828333333333333</v>
      </c>
    </row>
    <row r="7" spans="1:14" ht="63" customHeight="1" x14ac:dyDescent="0.3">
      <c r="A7" s="101" t="s">
        <v>68</v>
      </c>
      <c r="B7" s="87" t="s">
        <v>69</v>
      </c>
      <c r="C7" s="88" t="s">
        <v>60</v>
      </c>
      <c r="D7" s="88">
        <v>2</v>
      </c>
      <c r="E7" s="81">
        <f t="array" aca="1" ref="E7" ca="1">IF(COUNTA(A:A)&lt;3,"",IF(AND($A6&lt;&gt;"",A7=""),"_______________________________",IF($E6="_______________________________","RESPONSÁVEL PELA ELABORAÇÃO",IFERROR(INDIRECT("'"&amp;A7&amp;"'"&amp;"!"&amp;IF($E$2="VALOR MÉDIO (UNITÁRIO)","A5",IF($E$2="MEDIANA (UNITÁRIO)","B5",IF($E$2="MÉDIA SANEADA (UNITÁRIO)","D5","")))),""))))</f>
        <v>36.573333333333331</v>
      </c>
      <c r="K7" s="83"/>
    </row>
    <row r="8" spans="1:14" ht="63" customHeight="1" x14ac:dyDescent="0.3">
      <c r="A8" s="101" t="s">
        <v>70</v>
      </c>
      <c r="B8" s="87" t="s">
        <v>71</v>
      </c>
      <c r="C8" s="88" t="s">
        <v>72</v>
      </c>
      <c r="D8" s="88">
        <v>20</v>
      </c>
      <c r="E8" s="81">
        <f t="array" aca="1" ref="E8" ca="1">IF(COUNTA(A:A)&lt;3,"",IF(AND($A7&lt;&gt;"",A8=""),"_______________________________",IF($E7="_______________________________","RESPONSÁVEL PELA ELABORAÇÃO",IFERROR(INDIRECT("'"&amp;A8&amp;"'"&amp;"!"&amp;IF($E$2="VALOR MÉDIO (UNITÁRIO)","A5",IF($E$2="MEDIANA (UNITÁRIO)","B5",IF($E$2="MÉDIA SANEADA (UNITÁRIO)","D5","")))),""))))</f>
        <v>7.4911111111111115</v>
      </c>
    </row>
    <row r="9" spans="1:14" ht="63" customHeight="1" x14ac:dyDescent="0.3">
      <c r="A9" s="101" t="s">
        <v>73</v>
      </c>
      <c r="B9" s="87" t="s">
        <v>74</v>
      </c>
      <c r="C9" s="88" t="s">
        <v>63</v>
      </c>
      <c r="D9" s="88">
        <v>6</v>
      </c>
      <c r="E9" s="81">
        <f t="array" aca="1" ref="E9" ca="1">IF(COUNTA(A:A)&lt;3,"",IF(AND($A8&lt;&gt;"",A9=""),"_______________________________",IF($E8="_______________________________","RESPONSÁVEL PELA ELABORAÇÃO",IFERROR(INDIRECT("'"&amp;A9&amp;"'"&amp;"!"&amp;IF($E$2="VALOR MÉDIO (UNITÁRIO)","A5",IF($E$2="MEDIANA (UNITÁRIO)","B5",IF($E$2="MÉDIA SANEADA (UNITÁRIO)","D5","")))),""))))</f>
        <v>121.31199999999998</v>
      </c>
    </row>
    <row r="10" spans="1:14" ht="63" customHeight="1" x14ac:dyDescent="0.3">
      <c r="A10" s="101" t="s">
        <v>75</v>
      </c>
      <c r="B10" s="87" t="s">
        <v>76</v>
      </c>
      <c r="C10" s="88" t="s">
        <v>60</v>
      </c>
      <c r="D10" s="88">
        <v>4</v>
      </c>
      <c r="E10" s="81">
        <f t="array" aca="1" ref="E10" ca="1">IF(COUNTA(A:A)&lt;3,"",IF(AND($A9&lt;&gt;"",A10=""),"_______________________________",IF($E9="_______________________________","RESPONSÁVEL PELA ELABORAÇÃO",IFERROR(INDIRECT("'"&amp;A10&amp;"'"&amp;"!"&amp;IF($E$2="VALOR MÉDIO (UNITÁRIO)","A5",IF($E$2="MEDIANA (UNITÁRIO)","B5",IF($E$2="MÉDIA SANEADA (UNITÁRIO)","D5","")))),""))))</f>
        <v>11.701999999999998</v>
      </c>
      <c r="K10" s="83"/>
    </row>
    <row r="11" spans="1:14" ht="63" customHeight="1" x14ac:dyDescent="0.3">
      <c r="A11" s="101" t="s">
        <v>77</v>
      </c>
      <c r="B11" s="87" t="s">
        <v>78</v>
      </c>
      <c r="C11" s="88" t="s">
        <v>63</v>
      </c>
      <c r="D11" s="88">
        <v>4</v>
      </c>
      <c r="E11" s="81">
        <f t="array" aca="1" ref="E11" ca="1">IF(COUNTA(A:A)&lt;3,"",IF(AND($A10&lt;&gt;"",A11=""),"_______________________________",IF($E10="_______________________________","RESPONSÁVEL PELA ELABORAÇÃO",IFERROR(INDIRECT("'"&amp;A11&amp;"'"&amp;"!"&amp;IF($E$2="VALOR MÉDIO (UNITÁRIO)","A5",IF($E$2="MEDIANA (UNITÁRIO)","B5",IF($E$2="MÉDIA SANEADA (UNITÁRIO)","D5","")))),""))))</f>
        <v>181.155</v>
      </c>
    </row>
    <row r="12" spans="1:14" ht="63" customHeight="1" x14ac:dyDescent="0.3">
      <c r="A12" s="101" t="s">
        <v>79</v>
      </c>
      <c r="B12" s="87" t="s">
        <v>80</v>
      </c>
      <c r="C12" s="88" t="s">
        <v>63</v>
      </c>
      <c r="D12" s="88">
        <v>2</v>
      </c>
      <c r="E12" s="81">
        <f t="array" aca="1" ref="E12" ca="1">IF(COUNTA(A:A)&lt;3,"",IF(AND($A11&lt;&gt;"",A12=""),"_______________________________",IF($E11="_______________________________","RESPONSÁVEL PELA ELABORAÇÃO",IFERROR(INDIRECT("'"&amp;A12&amp;"'"&amp;"!"&amp;IF($E$2="VALOR MÉDIO (UNITÁRIO)","A5",IF($E$2="MEDIANA (UNITÁRIO)","B5",IF($E$2="MÉDIA SANEADA (UNITÁRIO)","D5","")))),""))))</f>
        <v>156.4</v>
      </c>
    </row>
    <row r="13" spans="1:14" ht="63" customHeight="1" x14ac:dyDescent="0.3">
      <c r="A13" s="101" t="s">
        <v>81</v>
      </c>
      <c r="B13" s="87" t="s">
        <v>82</v>
      </c>
      <c r="C13" s="88" t="s">
        <v>63</v>
      </c>
      <c r="D13" s="88">
        <v>2</v>
      </c>
      <c r="E13" s="81">
        <f t="array" aca="1" ref="E13" ca="1">IF(COUNTA(A:A)&lt;3,"",IF(AND($A12&lt;&gt;"",A13=""),"_______________________________",IF($E12="_______________________________","RESPONSÁVEL PELA ELABORAÇÃO",IFERROR(INDIRECT("'"&amp;A13&amp;"'"&amp;"!"&amp;IF($E$2="VALOR MÉDIO (UNITÁRIO)","A5",IF($E$2="MEDIANA (UNITÁRIO)","B5",IF($E$2="MÉDIA SANEADA (UNITÁRIO)","D5","")))),""))))</f>
        <v>168.74777777777777</v>
      </c>
      <c r="K13" s="83"/>
    </row>
    <row r="14" spans="1:14" ht="63" customHeight="1" x14ac:dyDescent="0.3">
      <c r="A14" s="101" t="s">
        <v>83</v>
      </c>
      <c r="B14" s="87" t="s">
        <v>84</v>
      </c>
      <c r="C14" s="88" t="s">
        <v>63</v>
      </c>
      <c r="D14" s="88">
        <v>3</v>
      </c>
      <c r="E14" s="81">
        <f t="array" aca="1" ref="E14" ca="1">IF(COUNTA(A:A)&lt;3,"",IF(AND($A13&lt;&gt;"",A14=""),"_______________________________",IF($E13="_______________________________","RESPONSÁVEL PELA ELABORAÇÃO",IFERROR(INDIRECT("'"&amp;A14&amp;"'"&amp;"!"&amp;IF($E$2="VALOR MÉDIO (UNITÁRIO)","A5",IF($E$2="MEDIANA (UNITÁRIO)","B5",IF($E$2="MÉDIA SANEADA (UNITÁRIO)","D5","")))),""))))</f>
        <v>146.95249999999999</v>
      </c>
    </row>
    <row r="15" spans="1:14" ht="63" customHeight="1" x14ac:dyDescent="0.3">
      <c r="A15" s="101" t="s">
        <v>85</v>
      </c>
      <c r="B15" s="87" t="s">
        <v>86</v>
      </c>
      <c r="C15" s="88" t="s">
        <v>87</v>
      </c>
      <c r="D15" s="88">
        <v>20</v>
      </c>
      <c r="E15" s="81">
        <f t="array" aca="1" ref="E15" ca="1">IF(COUNTA(A:A)&lt;3,"",IF(AND($A14&lt;&gt;"",A15=""),"_______________________________",IF($E14="_______________________________","RESPONSÁVEL PELA ELABORAÇÃO",IFERROR(INDIRECT("'"&amp;A15&amp;"'"&amp;"!"&amp;IF($E$2="VALOR MÉDIO (UNITÁRIO)","A5",IF($E$2="MEDIANA (UNITÁRIO)","B5",IF($E$2="MÉDIA SANEADA (UNITÁRIO)","D5","")))),""))))</f>
        <v>16.046666666666667</v>
      </c>
    </row>
    <row r="16" spans="1:14" ht="63" customHeight="1" x14ac:dyDescent="0.3">
      <c r="A16" s="101" t="s">
        <v>88</v>
      </c>
      <c r="B16" s="87" t="s">
        <v>89</v>
      </c>
      <c r="C16" s="88" t="s">
        <v>60</v>
      </c>
      <c r="D16" s="88">
        <v>5</v>
      </c>
      <c r="E16" s="81">
        <f t="array" aca="1" ref="E16" ca="1">IF(COUNTA(A:A)&lt;3,"",IF(AND($A15&lt;&gt;"",A16=""),"_______________________________",IF($E15="_______________________________","RESPONSÁVEL PELA ELABORAÇÃO",IFERROR(INDIRECT("'"&amp;A16&amp;"'"&amp;"!"&amp;IF($E$2="VALOR MÉDIO (UNITÁRIO)","A5",IF($E$2="MEDIANA (UNITÁRIO)","B5",IF($E$2="MÉDIA SANEADA (UNITÁRIO)","D5","")))),""))))</f>
        <v>2.73</v>
      </c>
      <c r="K16" s="83"/>
    </row>
    <row r="17" spans="1:5" ht="63" customHeight="1" x14ac:dyDescent="0.3">
      <c r="A17" s="101" t="s">
        <v>90</v>
      </c>
      <c r="B17" s="87" t="s">
        <v>91</v>
      </c>
      <c r="C17" s="88" t="s">
        <v>60</v>
      </c>
      <c r="D17" s="88">
        <v>5</v>
      </c>
      <c r="E17" s="81">
        <f t="array" aca="1" ref="E17" ca="1">IF(COUNTA(A:A)&lt;3,"",IF(AND($A16&lt;&gt;"",A17=""),"_______________________________",IF($E16="_______________________________","RESPONSÁVEL PELA ELABORAÇÃO",IFERROR(INDIRECT("'"&amp;A17&amp;"'"&amp;"!"&amp;IF($E$2="VALOR MÉDIO (UNITÁRIO)","A5",IF($E$2="MEDIANA (UNITÁRIO)","B5",IF($E$2="MÉDIA SANEADA (UNITÁRIO)","D5","")))),""))))</f>
        <v>2.9419999999999997</v>
      </c>
    </row>
    <row r="18" spans="1:5" ht="63" customHeight="1" x14ac:dyDescent="0.3">
      <c r="A18" s="101" t="s">
        <v>92</v>
      </c>
      <c r="B18" s="87" t="s">
        <v>93</v>
      </c>
      <c r="C18" s="88" t="s">
        <v>60</v>
      </c>
      <c r="D18" s="88">
        <v>5</v>
      </c>
      <c r="E18" s="81">
        <f t="array" aca="1" ref="E18" ca="1">IF(COUNTA(A:A)&lt;3,"",IF(AND($A17&lt;&gt;"",A18=""),"_______________________________",IF($E17="_______________________________","RESPONSÁVEL PELA ELABORAÇÃO",IFERROR(INDIRECT("'"&amp;A18&amp;"'"&amp;"!"&amp;IF($E$2="VALOR MÉDIO (UNITÁRIO)","A5",IF($E$2="MEDIANA (UNITÁRIO)","B5",IF($E$2="MÉDIA SANEADA (UNITÁRIO)","D5","")))),""))))</f>
        <v>3.1520000000000001</v>
      </c>
    </row>
    <row r="19" spans="1:5" ht="63" customHeight="1" x14ac:dyDescent="0.3">
      <c r="A19" s="101" t="s">
        <v>94</v>
      </c>
      <c r="B19" s="87" t="s">
        <v>95</v>
      </c>
      <c r="C19" s="88" t="s">
        <v>60</v>
      </c>
      <c r="D19" s="88">
        <v>5</v>
      </c>
      <c r="E19" s="81">
        <f t="array" aca="1" ref="E19" ca="1">IF(COUNTA(A:A)&lt;3,"",IF(AND($A18&lt;&gt;"",A19=""),"_______________________________",IF($E18="_______________________________","RESPONSÁVEL PELA ELABORAÇÃO",IFERROR(INDIRECT("'"&amp;A19&amp;"'"&amp;"!"&amp;IF($E$2="VALOR MÉDIO (UNITÁRIO)","A5",IF($E$2="MEDIANA (UNITÁRIO)","B5",IF($E$2="MÉDIA SANEADA (UNITÁRIO)","D5","")))),""))))</f>
        <v>3.063333333333333</v>
      </c>
    </row>
    <row r="20" spans="1:5" ht="63" customHeight="1" x14ac:dyDescent="0.3">
      <c r="A20" s="101" t="s">
        <v>96</v>
      </c>
      <c r="B20" s="87" t="s">
        <v>97</v>
      </c>
      <c r="C20" s="88" t="s">
        <v>60</v>
      </c>
      <c r="D20" s="88">
        <v>10</v>
      </c>
      <c r="E20" s="81">
        <f t="array" aca="1" ref="E20" ca="1">IF(COUNTA(A:A)&lt;3,"",IF(AND($A19&lt;&gt;"",A20=""),"_______________________________",IF($E19="_______________________________","RESPONSÁVEL PELA ELABORAÇÃO",IFERROR(INDIRECT("'"&amp;A20&amp;"'"&amp;"!"&amp;IF($E$2="VALOR MÉDIO (UNITÁRIO)","A5",IF($E$2="MEDIANA (UNITÁRIO)","B5",IF($E$2="MÉDIA SANEADA (UNITÁRIO)","D5","")))),""))))</f>
        <v>2.964</v>
      </c>
    </row>
    <row r="21" spans="1:5" ht="63" customHeight="1" x14ac:dyDescent="0.3">
      <c r="A21" s="101" t="s">
        <v>98</v>
      </c>
      <c r="B21" s="87" t="s">
        <v>99</v>
      </c>
      <c r="C21" s="88" t="s">
        <v>60</v>
      </c>
      <c r="D21" s="88">
        <v>10</v>
      </c>
      <c r="E21" s="81">
        <f t="array" aca="1" ref="E21" ca="1">IF(COUNTA(A:A)&lt;3,"",IF(AND($A20&lt;&gt;"",A21=""),"_______________________________",IF($E20="_______________________________","RESPONSÁVEL PELA ELABORAÇÃO",IFERROR(INDIRECT("'"&amp;A21&amp;"'"&amp;"!"&amp;IF($E$2="VALOR MÉDIO (UNITÁRIO)","A5",IF($E$2="MEDIANA (UNITÁRIO)","B5",IF($E$2="MÉDIA SANEADA (UNITÁRIO)","D5","")))),""))))</f>
        <v>3.7250000000000001</v>
      </c>
    </row>
    <row r="22" spans="1:5" ht="63" customHeight="1" x14ac:dyDescent="0.3">
      <c r="A22" s="101" t="s">
        <v>100</v>
      </c>
      <c r="B22" s="87" t="s">
        <v>101</v>
      </c>
      <c r="C22" s="88" t="s">
        <v>60</v>
      </c>
      <c r="D22" s="88">
        <v>10</v>
      </c>
      <c r="E22" s="81">
        <f t="array" aca="1" ref="E22" ca="1">IF(COUNTA(A:A)&lt;3,"",IF(AND($A21&lt;&gt;"",A22=""),"_______________________________",IF($E21="_______________________________","RESPONSÁVEL PELA ELABORAÇÃO",IFERROR(INDIRECT("'"&amp;A22&amp;"'"&amp;"!"&amp;IF($E$2="VALOR MÉDIO (UNITÁRIO)","A5",IF($E$2="MEDIANA (UNITÁRIO)","B5",IF($E$2="MÉDIA SANEADA (UNITÁRIO)","D5","")))),""))))</f>
        <v>2.8916666666666671</v>
      </c>
    </row>
    <row r="23" spans="1:5" ht="63" customHeight="1" x14ac:dyDescent="0.3">
      <c r="A23" s="101" t="s">
        <v>102</v>
      </c>
      <c r="B23" s="87" t="s">
        <v>103</v>
      </c>
      <c r="C23" s="88" t="s">
        <v>60</v>
      </c>
      <c r="D23" s="88">
        <v>10</v>
      </c>
      <c r="E23" s="81">
        <f t="array" aca="1" ref="E23" ca="1">IF(COUNTA(A:A)&lt;3,"",IF(AND($A22&lt;&gt;"",A23=""),"_______________________________",IF($E22="_______________________________","RESPONSÁVEL PELA ELABORAÇÃO",IFERROR(INDIRECT("'"&amp;A23&amp;"'"&amp;"!"&amp;IF($E$2="VALOR MÉDIO (UNITÁRIO)","A5",IF($E$2="MEDIANA (UNITÁRIO)","B5",IF($E$2="MÉDIA SANEADA (UNITÁRIO)","D5","")))),""))))</f>
        <v>3.2883333333333327</v>
      </c>
    </row>
    <row r="24" spans="1:5" ht="63" customHeight="1" x14ac:dyDescent="0.3">
      <c r="A24" s="101" t="s">
        <v>104</v>
      </c>
      <c r="B24" s="87" t="s">
        <v>105</v>
      </c>
      <c r="C24" s="88" t="s">
        <v>60</v>
      </c>
      <c r="D24" s="88">
        <v>10</v>
      </c>
      <c r="E24" s="81">
        <f t="array" aca="1" ref="E24" ca="1">IF(COUNTA(A:A)&lt;3,"",IF(AND($A23&lt;&gt;"",A24=""),"_______________________________",IF($E23="_______________________________","RESPONSÁVEL PELA ELABORAÇÃO",IFERROR(INDIRECT("'"&amp;A24&amp;"'"&amp;"!"&amp;IF($E$2="VALOR MÉDIO (UNITÁRIO)","A5",IF($E$2="MEDIANA (UNITÁRIO)","B5",IF($E$2="MÉDIA SANEADA (UNITÁRIO)","D5","")))),""))))</f>
        <v>2.8200000000000003</v>
      </c>
    </row>
    <row r="25" spans="1:5" ht="63" customHeight="1" x14ac:dyDescent="0.3">
      <c r="A25" s="101" t="s">
        <v>106</v>
      </c>
      <c r="B25" s="87" t="s">
        <v>107</v>
      </c>
      <c r="C25" s="88" t="s">
        <v>60</v>
      </c>
      <c r="D25" s="88">
        <v>10</v>
      </c>
      <c r="E25" s="81">
        <f t="array" aca="1" ref="E25" ca="1">IF(COUNTA(A:A)&lt;3,"",IF(AND($A24&lt;&gt;"",A25=""),"_______________________________",IF($E24="_______________________________","RESPONSÁVEL PELA ELABORAÇÃO",IFERROR(INDIRECT("'"&amp;A25&amp;"'"&amp;"!"&amp;IF($E$2="VALOR MÉDIO (UNITÁRIO)","A5",IF($E$2="MEDIANA (UNITÁRIO)","B5",IF($E$2="MÉDIA SANEADA (UNITÁRIO)","D5","")))),""))))</f>
        <v>2.7383333333333333</v>
      </c>
    </row>
    <row r="26" spans="1:5" ht="63" customHeight="1" x14ac:dyDescent="0.3">
      <c r="A26" s="101" t="s">
        <v>108</v>
      </c>
      <c r="B26" s="87" t="s">
        <v>109</v>
      </c>
      <c r="C26" s="88" t="s">
        <v>60</v>
      </c>
      <c r="D26" s="88">
        <v>10</v>
      </c>
      <c r="E26" s="81">
        <f t="array" aca="1" ref="E26" ca="1">IF(COUNTA(A:A)&lt;3,"",IF(AND($A25&lt;&gt;"",A26=""),"_______________________________",IF($E25="_______________________________","RESPONSÁVEL PELA ELABORAÇÃO",IFERROR(INDIRECT("'"&amp;A26&amp;"'"&amp;"!"&amp;IF($E$2="VALOR MÉDIO (UNITÁRIO)","A5",IF($E$2="MEDIANA (UNITÁRIO)","B5",IF($E$2="MÉDIA SANEADA (UNITÁRIO)","D5","")))),""))))</f>
        <v>3.3079999999999998</v>
      </c>
    </row>
    <row r="27" spans="1:5" ht="63" customHeight="1" x14ac:dyDescent="0.3">
      <c r="A27" s="101" t="s">
        <v>110</v>
      </c>
      <c r="B27" s="87" t="s">
        <v>111</v>
      </c>
      <c r="C27" s="88" t="s">
        <v>60</v>
      </c>
      <c r="D27" s="88">
        <v>10</v>
      </c>
      <c r="E27" s="81">
        <f t="array" aca="1" ref="E27" ca="1">IF(COUNTA(A:A)&lt;3,"",IF(AND($A26&lt;&gt;"",A27=""),"_______________________________",IF($E26="_______________________________","RESPONSÁVEL PELA ELABORAÇÃO",IFERROR(INDIRECT("'"&amp;A27&amp;"'"&amp;"!"&amp;IF($E$2="VALOR MÉDIO (UNITÁRIO)","A5",IF($E$2="MEDIANA (UNITÁRIO)","B5",IF($E$2="MÉDIA SANEADA (UNITÁRIO)","D5","")))),""))))</f>
        <v>8.0175000000000001</v>
      </c>
    </row>
    <row r="28" spans="1:5" ht="63" customHeight="1" x14ac:dyDescent="0.3">
      <c r="A28" s="101" t="s">
        <v>112</v>
      </c>
      <c r="B28" s="87" t="s">
        <v>113</v>
      </c>
      <c r="C28" s="88" t="s">
        <v>60</v>
      </c>
      <c r="D28" s="88">
        <v>10</v>
      </c>
      <c r="E28" s="81">
        <f t="array" aca="1" ref="E28" ca="1">IF(COUNTA(A:A)&lt;3,"",IF(AND($A27&lt;&gt;"",A28=""),"_______________________________",IF($E27="_______________________________","RESPONSÁVEL PELA ELABORAÇÃO",IFERROR(INDIRECT("'"&amp;A28&amp;"'"&amp;"!"&amp;IF($E$2="VALOR MÉDIO (UNITÁRIO)","A5",IF($E$2="MEDIANA (UNITÁRIO)","B5",IF($E$2="MÉDIA SANEADA (UNITÁRIO)","D5","")))),""))))</f>
        <v>9.9525000000000006</v>
      </c>
    </row>
    <row r="29" spans="1:5" ht="63" customHeight="1" x14ac:dyDescent="0.3">
      <c r="A29" s="101" t="s">
        <v>114</v>
      </c>
      <c r="B29" s="87" t="s">
        <v>115</v>
      </c>
      <c r="C29" s="88" t="s">
        <v>60</v>
      </c>
      <c r="D29" s="88">
        <v>10</v>
      </c>
      <c r="E29" s="81">
        <f t="array" aca="1" ref="E29" ca="1">IF(COUNTA(A:A)&lt;3,"",IF(AND($A28&lt;&gt;"",A29=""),"_______________________________",IF($E28="_______________________________","RESPONSÁVEL PELA ELABORAÇÃO",IFERROR(INDIRECT("'"&amp;A29&amp;"'"&amp;"!"&amp;IF($E$2="VALOR MÉDIO (UNITÁRIO)","A5",IF($E$2="MEDIANA (UNITÁRIO)","B5",IF($E$2="MÉDIA SANEADA (UNITÁRIO)","D5","")))),""))))</f>
        <v>7.1099999999999994</v>
      </c>
    </row>
    <row r="30" spans="1:5" ht="63" customHeight="1" x14ac:dyDescent="0.3">
      <c r="A30" s="101" t="s">
        <v>116</v>
      </c>
      <c r="B30" s="87" t="s">
        <v>117</v>
      </c>
      <c r="C30" s="88" t="s">
        <v>60</v>
      </c>
      <c r="D30" s="88">
        <v>10</v>
      </c>
      <c r="E30" s="81">
        <f t="array" aca="1" ref="E30" ca="1">IF(COUNTA(A:A)&lt;3,"",IF(AND($A29&lt;&gt;"",A30=""),"_______________________________",IF($E29="_______________________________","RESPONSÁVEL PELA ELABORAÇÃO",IFERROR(INDIRECT("'"&amp;A30&amp;"'"&amp;"!"&amp;IF($E$2="VALOR MÉDIO (UNITÁRIO)","A5",IF($E$2="MEDIANA (UNITÁRIO)","B5",IF($E$2="MÉDIA SANEADA (UNITÁRIO)","D5","")))),""))))</f>
        <v>6.8733333333333322</v>
      </c>
    </row>
    <row r="31" spans="1:5" ht="63" customHeight="1" x14ac:dyDescent="0.3">
      <c r="A31" s="101" t="s">
        <v>118</v>
      </c>
      <c r="B31" s="87" t="s">
        <v>119</v>
      </c>
      <c r="C31" s="88" t="s">
        <v>60</v>
      </c>
      <c r="D31" s="88">
        <v>10</v>
      </c>
      <c r="E31" s="81">
        <f t="array" aca="1" ref="E31" ca="1">IF(COUNTA(A:A)&lt;3,"",IF(AND($A30&lt;&gt;"",A31=""),"_______________________________",IF($E30="_______________________________","RESPONSÁVEL PELA ELABORAÇÃO",IFERROR(INDIRECT("'"&amp;A31&amp;"'"&amp;"!"&amp;IF($E$2="VALOR MÉDIO (UNITÁRIO)","A5",IF($E$2="MEDIANA (UNITÁRIO)","B5",IF($E$2="MÉDIA SANEADA (UNITÁRIO)","D5","")))),""))))</f>
        <v>7.6840000000000002</v>
      </c>
    </row>
    <row r="32" spans="1:5" ht="63" customHeight="1" x14ac:dyDescent="0.3">
      <c r="A32" s="101" t="s">
        <v>120</v>
      </c>
      <c r="B32" s="87" t="s">
        <v>121</v>
      </c>
      <c r="C32" s="88" t="s">
        <v>60</v>
      </c>
      <c r="D32" s="88">
        <v>3</v>
      </c>
      <c r="E32" s="81">
        <f t="array" aca="1" ref="E32" ca="1">IF(COUNTA(A:A)&lt;3,"",IF(AND($A31&lt;&gt;"",A32=""),"_______________________________",IF($E31="_______________________________","RESPONSÁVEL PELA ELABORAÇÃO",IFERROR(INDIRECT("'"&amp;A32&amp;"'"&amp;"!"&amp;IF($E$2="VALOR MÉDIO (UNITÁRIO)","A5",IF($E$2="MEDIANA (UNITÁRIO)","B5",IF($E$2="MÉDIA SANEADA (UNITÁRIO)","D5","")))),""))))</f>
        <v>18.885714285714283</v>
      </c>
    </row>
    <row r="33" spans="1:5" ht="63" customHeight="1" x14ac:dyDescent="0.3">
      <c r="A33" s="101" t="s">
        <v>122</v>
      </c>
      <c r="B33" s="87" t="s">
        <v>123</v>
      </c>
      <c r="C33" s="88" t="s">
        <v>60</v>
      </c>
      <c r="D33" s="88">
        <v>10</v>
      </c>
      <c r="E33" s="81">
        <f t="array" aca="1" ref="E33" ca="1">IF(COUNTA(A:A)&lt;3,"",IF(AND($A32&lt;&gt;"",A33=""),"_______________________________",IF($E32="_______________________________","RESPONSÁVEL PELA ELABORAÇÃO",IFERROR(INDIRECT("'"&amp;A33&amp;"'"&amp;"!"&amp;IF($E$2="VALOR MÉDIO (UNITÁRIO)","A5",IF($E$2="MEDIANA (UNITÁRIO)","B5",IF($E$2="MÉDIA SANEADA (UNITÁRIO)","D5","")))),""))))</f>
        <v>5.23</v>
      </c>
    </row>
    <row r="34" spans="1:5" ht="63" customHeight="1" x14ac:dyDescent="0.3">
      <c r="A34" s="101" t="s">
        <v>124</v>
      </c>
      <c r="B34" s="87" t="s">
        <v>125</v>
      </c>
      <c r="C34" s="88" t="s">
        <v>60</v>
      </c>
      <c r="D34" s="88">
        <v>4</v>
      </c>
      <c r="E34" s="81">
        <f t="array" aca="1" ref="E34" ca="1">IF(COUNTA(A:A)&lt;3,"",IF(AND($A33&lt;&gt;"",A34=""),"_______________________________",IF($E33="_______________________________","RESPONSÁVEL PELA ELABORAÇÃO",IFERROR(INDIRECT("'"&amp;A34&amp;"'"&amp;"!"&amp;IF($E$2="VALOR MÉDIO (UNITÁRIO)","A5",IF($E$2="MEDIANA (UNITÁRIO)","B5",IF($E$2="MÉDIA SANEADA (UNITÁRIO)","D5","")))),""))))</f>
        <v>12.455</v>
      </c>
    </row>
    <row r="35" spans="1:5" ht="63" customHeight="1" x14ac:dyDescent="0.3">
      <c r="A35" s="101" t="s">
        <v>126</v>
      </c>
      <c r="B35" s="87" t="s">
        <v>127</v>
      </c>
      <c r="C35" s="88" t="s">
        <v>60</v>
      </c>
      <c r="D35" s="88">
        <v>2</v>
      </c>
      <c r="E35" s="81">
        <f t="array" aca="1" ref="E35" ca="1">IF(COUNTA(A:A)&lt;3,"",IF(AND($A34&lt;&gt;"",A35=""),"_______________________________",IF($E34="_______________________________","RESPONSÁVEL PELA ELABORAÇÃO",IFERROR(INDIRECT("'"&amp;A35&amp;"'"&amp;"!"&amp;IF($E$2="VALOR MÉDIO (UNITÁRIO)","A5",IF($E$2="MEDIANA (UNITÁRIO)","B5",IF($E$2="MÉDIA SANEADA (UNITÁRIO)","D5","")))),""))))</f>
        <v>62.474000000000004</v>
      </c>
    </row>
    <row r="36" spans="1:5" ht="63" customHeight="1" x14ac:dyDescent="0.3">
      <c r="A36" s="101" t="s">
        <v>128</v>
      </c>
      <c r="B36" s="87" t="s">
        <v>129</v>
      </c>
      <c r="C36" s="88" t="s">
        <v>87</v>
      </c>
      <c r="D36" s="88">
        <v>8</v>
      </c>
      <c r="E36" s="81">
        <f t="array" aca="1" ref="E36" ca="1">IF(COUNTA(A:A)&lt;3,"",IF(AND($A35&lt;&gt;"",A36=""),"_______________________________",IF($E35="_______________________________","RESPONSÁVEL PELA ELABORAÇÃO",IFERROR(INDIRECT("'"&amp;A36&amp;"'"&amp;"!"&amp;IF($E$2="VALOR MÉDIO (UNITÁRIO)","A5",IF($E$2="MEDIANA (UNITÁRIO)","B5",IF($E$2="MÉDIA SANEADA (UNITÁRIO)","D5","")))),""))))</f>
        <v>3.5819999999999999</v>
      </c>
    </row>
    <row r="37" spans="1:5" ht="63" customHeight="1" x14ac:dyDescent="0.3">
      <c r="A37" s="101" t="s">
        <v>130</v>
      </c>
      <c r="B37" s="87" t="s">
        <v>131</v>
      </c>
      <c r="C37" s="88" t="s">
        <v>63</v>
      </c>
      <c r="D37" s="88">
        <v>8</v>
      </c>
      <c r="E37" s="81">
        <f t="array" aca="1" ref="E37" ca="1">IF(COUNTA(A:A)&lt;3,"",IF(AND($A36&lt;&gt;"",A37=""),"_______________________________",IF($E36="_______________________________","RESPONSÁVEL PELA ELABORAÇÃO",IFERROR(INDIRECT("'"&amp;A37&amp;"'"&amp;"!"&amp;IF($E$2="VALOR MÉDIO (UNITÁRIO)","A5",IF($E$2="MEDIANA (UNITÁRIO)","B5",IF($E$2="MÉDIA SANEADA (UNITÁRIO)","D5","")))),""))))</f>
        <v>25.414285714285715</v>
      </c>
    </row>
    <row r="38" spans="1:5" ht="63" customHeight="1" x14ac:dyDescent="0.3">
      <c r="A38" s="101" t="s">
        <v>132</v>
      </c>
      <c r="B38" s="87" t="s">
        <v>133</v>
      </c>
      <c r="C38" s="88" t="s">
        <v>60</v>
      </c>
      <c r="D38" s="88">
        <v>2</v>
      </c>
      <c r="E38" s="81">
        <f t="array" aca="1" ref="E38" ca="1">IF(COUNTA(A:A)&lt;3,"",IF(AND($A37&lt;&gt;"",A38=""),"_______________________________",IF($E37="_______________________________","RESPONSÁVEL PELA ELABORAÇÃO",IFERROR(INDIRECT("'"&amp;A38&amp;"'"&amp;"!"&amp;IF($E$2="VALOR MÉDIO (UNITÁRIO)","A5",IF($E$2="MEDIANA (UNITÁRIO)","B5",IF($E$2="MÉDIA SANEADA (UNITÁRIO)","D5","")))),""))))</f>
        <v>34.910000000000004</v>
      </c>
    </row>
    <row r="39" spans="1:5" ht="63" customHeight="1" x14ac:dyDescent="0.3">
      <c r="A39" s="101" t="s">
        <v>134</v>
      </c>
      <c r="B39" s="87" t="s">
        <v>135</v>
      </c>
      <c r="C39" s="88" t="s">
        <v>60</v>
      </c>
      <c r="D39" s="88">
        <v>5</v>
      </c>
      <c r="E39" s="81">
        <f t="array" aca="1" ref="E39" ca="1">IF(COUNTA(A:A)&lt;3,"",IF(AND($A38&lt;&gt;"",A39=""),"_______________________________",IF($E38="_______________________________","RESPONSÁVEL PELA ELABORAÇÃO",IFERROR(INDIRECT("'"&amp;A39&amp;"'"&amp;"!"&amp;IF($E$2="VALOR MÉDIO (UNITÁRIO)","A5",IF($E$2="MEDIANA (UNITÁRIO)","B5",IF($E$2="MÉDIA SANEADA (UNITÁRIO)","D5","")))),""))))</f>
        <v>9.418000000000001</v>
      </c>
    </row>
    <row r="40" spans="1:5" ht="63" customHeight="1" x14ac:dyDescent="0.3">
      <c r="A40" s="101" t="s">
        <v>136</v>
      </c>
      <c r="B40" s="87" t="s">
        <v>137</v>
      </c>
      <c r="C40" s="88" t="s">
        <v>60</v>
      </c>
      <c r="D40" s="88">
        <v>2</v>
      </c>
      <c r="E40" s="81">
        <f t="array" aca="1" ref="E40" ca="1">IF(COUNTA(A:A)&lt;3,"",IF(AND($A39&lt;&gt;"",A40=""),"_______________________________",IF($E39="_______________________________","RESPONSÁVEL PELA ELABORAÇÃO",IFERROR(INDIRECT("'"&amp;A40&amp;"'"&amp;"!"&amp;IF($E$2="VALOR MÉDIO (UNITÁRIO)","A5",IF($E$2="MEDIANA (UNITÁRIO)","B5",IF($E$2="MÉDIA SANEADA (UNITÁRIO)","D5","")))),""))))</f>
        <v>225.48500000000001</v>
      </c>
    </row>
    <row r="41" spans="1:5" ht="63" customHeight="1" x14ac:dyDescent="0.3">
      <c r="A41" s="101" t="s">
        <v>138</v>
      </c>
      <c r="B41" s="87" t="s">
        <v>139</v>
      </c>
      <c r="C41" s="88" t="s">
        <v>60</v>
      </c>
      <c r="D41" s="88">
        <v>4</v>
      </c>
      <c r="E41" s="81">
        <f t="array" aca="1" ref="E41" ca="1">IF(COUNTA(A:A)&lt;3,"",IF(AND($A40&lt;&gt;"",A41=""),"_______________________________",IF($E40="_______________________________","RESPONSÁVEL PELA ELABORAÇÃO",IFERROR(INDIRECT("'"&amp;A41&amp;"'"&amp;"!"&amp;IF($E$2="VALOR MÉDIO (UNITÁRIO)","A5",IF($E$2="MEDIANA (UNITÁRIO)","B5",IF($E$2="MÉDIA SANEADA (UNITÁRIO)","D5","")))),""))))</f>
        <v>220.66666666666666</v>
      </c>
    </row>
    <row r="42" spans="1:5" ht="63" customHeight="1" x14ac:dyDescent="0.3">
      <c r="A42" s="101" t="s">
        <v>140</v>
      </c>
      <c r="B42" s="87" t="s">
        <v>141</v>
      </c>
      <c r="C42" s="88" t="s">
        <v>63</v>
      </c>
      <c r="D42" s="88">
        <v>1</v>
      </c>
      <c r="E42" s="81">
        <f t="array" aca="1" ref="E42" ca="1">IF(COUNTA(A:A)&lt;3,"",IF(AND($A41&lt;&gt;"",A42=""),"_______________________________",IF($E41="_______________________________","RESPONSÁVEL PELA ELABORAÇÃO",IFERROR(INDIRECT("'"&amp;A42&amp;"'"&amp;"!"&amp;IF($E$2="VALOR MÉDIO (UNITÁRIO)","A5",IF($E$2="MEDIANA (UNITÁRIO)","B5",IF($E$2="MÉDIA SANEADA (UNITÁRIO)","D5","")))),""))))</f>
        <v>15.613333333333335</v>
      </c>
    </row>
    <row r="43" spans="1:5" ht="63" customHeight="1" x14ac:dyDescent="0.3">
      <c r="A43" s="101" t="s">
        <v>142</v>
      </c>
      <c r="B43" s="87" t="s">
        <v>143</v>
      </c>
      <c r="C43" s="88" t="s">
        <v>60</v>
      </c>
      <c r="D43" s="88">
        <v>2</v>
      </c>
      <c r="E43" s="81">
        <f t="array" aca="1" ref="E43" ca="1">IF(COUNTA(A:A)&lt;3,"",IF(AND($A42&lt;&gt;"",A43=""),"_______________________________",IF($E42="_______________________________","RESPONSÁVEL PELA ELABORAÇÃO",IFERROR(INDIRECT("'"&amp;A43&amp;"'"&amp;"!"&amp;IF($E$2="VALOR MÉDIO (UNITÁRIO)","A5",IF($E$2="MEDIANA (UNITÁRIO)","B5",IF($E$2="MÉDIA SANEADA (UNITÁRIO)","D5","")))),""))))</f>
        <v>32.616</v>
      </c>
    </row>
    <row r="44" spans="1:5" ht="63" customHeight="1" x14ac:dyDescent="0.3">
      <c r="A44" s="101" t="s">
        <v>144</v>
      </c>
      <c r="B44" s="87" t="s">
        <v>145</v>
      </c>
      <c r="C44" s="88" t="s">
        <v>60</v>
      </c>
      <c r="D44" s="88">
        <v>4</v>
      </c>
      <c r="E44" s="81">
        <f t="array" aca="1" ref="E44" ca="1">IF(COUNTA(A:A)&lt;3,"",IF(AND($A43&lt;&gt;"",A44=""),"_______________________________",IF($E43="_______________________________","RESPONSÁVEL PELA ELABORAÇÃO",IFERROR(INDIRECT("'"&amp;A44&amp;"'"&amp;"!"&amp;IF($E$2="VALOR MÉDIO (UNITÁRIO)","A5",IF($E$2="MEDIANA (UNITÁRIO)","B5",IF($E$2="MÉDIA SANEADA (UNITÁRIO)","D5","")))),""))))</f>
        <v>8.1159999999999997</v>
      </c>
    </row>
    <row r="45" spans="1:5" ht="63" customHeight="1" x14ac:dyDescent="0.3">
      <c r="A45" s="101" t="s">
        <v>146</v>
      </c>
      <c r="B45" s="87" t="s">
        <v>147</v>
      </c>
      <c r="C45" s="88" t="s">
        <v>60</v>
      </c>
      <c r="D45" s="88">
        <v>4</v>
      </c>
      <c r="E45" s="81">
        <f t="array" aca="1" ref="E45" ca="1">IF(COUNTA(A:A)&lt;3,"",IF(AND($A44&lt;&gt;"",A45=""),"_______________________________",IF($E44="_______________________________","RESPONSÁVEL PELA ELABORAÇÃO",IFERROR(INDIRECT("'"&amp;A45&amp;"'"&amp;"!"&amp;IF($E$2="VALOR MÉDIO (UNITÁRIO)","A5",IF($E$2="MEDIANA (UNITÁRIO)","B5",IF($E$2="MÉDIA SANEADA (UNITÁRIO)","D5","")))),""))))</f>
        <v>9.6566666666666663</v>
      </c>
    </row>
    <row r="46" spans="1:5" ht="63" customHeight="1" x14ac:dyDescent="0.3">
      <c r="A46" s="101" t="s">
        <v>148</v>
      </c>
      <c r="B46" s="87" t="s">
        <v>149</v>
      </c>
      <c r="C46" s="88" t="s">
        <v>60</v>
      </c>
      <c r="D46" s="88">
        <v>80</v>
      </c>
      <c r="E46" s="81">
        <f t="array" aca="1" ref="E46" ca="1">IF(COUNTA(A:A)&lt;3,"",IF(AND($A45&lt;&gt;"",A46=""),"_______________________________",IF($E45="_______________________________","RESPONSÁVEL PELA ELABORAÇÃO",IFERROR(INDIRECT("'"&amp;A46&amp;"'"&amp;"!"&amp;IF($E$2="VALOR MÉDIO (UNITÁRIO)","A5",IF($E$2="MEDIANA (UNITÁRIO)","B5",IF($E$2="MÉDIA SANEADA (UNITÁRIO)","D5","")))),""))))</f>
        <v>3.4060000000000001</v>
      </c>
    </row>
    <row r="47" spans="1:5" ht="63" customHeight="1" x14ac:dyDescent="0.3">
      <c r="A47" s="101" t="s">
        <v>150</v>
      </c>
      <c r="B47" s="87" t="s">
        <v>151</v>
      </c>
      <c r="C47" s="88" t="s">
        <v>60</v>
      </c>
      <c r="D47" s="88">
        <v>1</v>
      </c>
      <c r="E47" s="81">
        <f t="array" aca="1" ref="E47" ca="1">IF(COUNTA(A:A)&lt;3,"",IF(AND($A46&lt;&gt;"",A47=""),"_______________________________",IF($E46="_______________________________","RESPONSÁVEL PELA ELABORAÇÃO",IFERROR(INDIRECT("'"&amp;A47&amp;"'"&amp;"!"&amp;IF($E$2="VALOR MÉDIO (UNITÁRIO)","A5",IF($E$2="MEDIANA (UNITÁRIO)","B5",IF($E$2="MÉDIA SANEADA (UNITÁRIO)","D5","")))),""))))</f>
        <v>87.073999999999998</v>
      </c>
    </row>
    <row r="48" spans="1:5" ht="63" customHeight="1" x14ac:dyDescent="0.3">
      <c r="A48" s="101" t="s">
        <v>152</v>
      </c>
      <c r="B48" s="87" t="s">
        <v>153</v>
      </c>
      <c r="C48" s="88" t="s">
        <v>60</v>
      </c>
      <c r="D48" s="88">
        <v>4</v>
      </c>
      <c r="E48" s="81">
        <f t="array" aca="1" ref="E48" ca="1">IF(COUNTA(A:A)&lt;3,"",IF(AND($A47&lt;&gt;"",A48=""),"_______________________________",IF($E47="_______________________________","RESPONSÁVEL PELA ELABORAÇÃO",IFERROR(INDIRECT("'"&amp;A48&amp;"'"&amp;"!"&amp;IF($E$2="VALOR MÉDIO (UNITÁRIO)","A5",IF($E$2="MEDIANA (UNITÁRIO)","B5",IF($E$2="MÉDIA SANEADA (UNITÁRIO)","D5","")))),""))))</f>
        <v>81.992500000000007</v>
      </c>
    </row>
    <row r="49" spans="1:5" ht="63" customHeight="1" x14ac:dyDescent="0.3">
      <c r="A49" s="101" t="s">
        <v>154</v>
      </c>
      <c r="B49" s="87" t="s">
        <v>155</v>
      </c>
      <c r="C49" s="88" t="s">
        <v>60</v>
      </c>
      <c r="D49" s="88">
        <v>15</v>
      </c>
      <c r="E49" s="81">
        <f t="array" aca="1" ref="E49" ca="1">IF(COUNTA(A:A)&lt;3,"",IF(AND($A48&lt;&gt;"",A49=""),"_______________________________",IF($E48="_______________________________","RESPONSÁVEL PELA ELABORAÇÃO",IFERROR(INDIRECT("'"&amp;A49&amp;"'"&amp;"!"&amp;IF($E$2="VALOR MÉDIO (UNITÁRIO)","A5",IF($E$2="MEDIANA (UNITÁRIO)","B5",IF($E$2="MÉDIA SANEADA (UNITÁRIO)","D5","")))),""))))</f>
        <v>26.623333333333335</v>
      </c>
    </row>
    <row r="50" spans="1:5" ht="63" customHeight="1" x14ac:dyDescent="0.3">
      <c r="A50" s="101" t="s">
        <v>156</v>
      </c>
      <c r="B50" s="87" t="s">
        <v>157</v>
      </c>
      <c r="C50" s="88" t="s">
        <v>60</v>
      </c>
      <c r="D50" s="88">
        <v>2</v>
      </c>
      <c r="E50" s="81">
        <f t="array" aca="1" ref="E50" ca="1">IF(COUNTA(A:A)&lt;3,"",IF(AND($A49&lt;&gt;"",A50=""),"_______________________________",IF($E49="_______________________________","RESPONSÁVEL PELA ELABORAÇÃO",IFERROR(INDIRECT("'"&amp;A50&amp;"'"&amp;"!"&amp;IF($E$2="VALOR MÉDIO (UNITÁRIO)","A5",IF($E$2="MEDIANA (UNITÁRIO)","B5",IF($E$2="MÉDIA SANEADA (UNITÁRIO)","D5","")))),""))))</f>
        <v>35.862499999999997</v>
      </c>
    </row>
    <row r="51" spans="1:5" ht="63" customHeight="1" x14ac:dyDescent="0.3">
      <c r="A51" s="101" t="s">
        <v>158</v>
      </c>
      <c r="B51" s="87" t="s">
        <v>159</v>
      </c>
      <c r="C51" s="88" t="s">
        <v>60</v>
      </c>
      <c r="D51" s="88">
        <v>2</v>
      </c>
      <c r="E51" s="81">
        <f t="array" aca="1" ref="E51" ca="1">IF(COUNTA(A:A)&lt;3,"",IF(AND($A50&lt;&gt;"",A51=""),"_______________________________",IF($E50="_______________________________","RESPONSÁVEL PELA ELABORAÇÃO",IFERROR(INDIRECT("'"&amp;A51&amp;"'"&amp;"!"&amp;IF($E$2="VALOR MÉDIO (UNITÁRIO)","A5",IF($E$2="MEDIANA (UNITÁRIO)","B5",IF($E$2="MÉDIA SANEADA (UNITÁRIO)","D5","")))),""))))</f>
        <v>19.486666666666668</v>
      </c>
    </row>
    <row r="52" spans="1:5" ht="63" customHeight="1" x14ac:dyDescent="0.3">
      <c r="A52" s="101" t="s">
        <v>160</v>
      </c>
      <c r="B52" s="87" t="s">
        <v>161</v>
      </c>
      <c r="C52" s="88" t="s">
        <v>60</v>
      </c>
      <c r="D52" s="88">
        <v>4</v>
      </c>
      <c r="E52" s="81">
        <f t="array" aca="1" ref="E52" ca="1">IF(COUNTA(A:A)&lt;3,"",IF(AND($A51&lt;&gt;"",A52=""),"_______________________________",IF($E51="_______________________________","RESPONSÁVEL PELA ELABORAÇÃO",IFERROR(INDIRECT("'"&amp;A52&amp;"'"&amp;"!"&amp;IF($E$2="VALOR MÉDIO (UNITÁRIO)","A5",IF($E$2="MEDIANA (UNITÁRIO)","B5",IF($E$2="MÉDIA SANEADA (UNITÁRIO)","D5","")))),""))))</f>
        <v>56.532499999999999</v>
      </c>
    </row>
    <row r="53" spans="1:5" ht="63" customHeight="1" x14ac:dyDescent="0.3">
      <c r="A53" s="101" t="s">
        <v>162</v>
      </c>
      <c r="B53" s="87" t="s">
        <v>163</v>
      </c>
      <c r="C53" s="88" t="s">
        <v>60</v>
      </c>
      <c r="D53" s="88">
        <v>2</v>
      </c>
      <c r="E53" s="81">
        <f t="array" aca="1" ref="E53" ca="1">IF(COUNTA(A:A)&lt;3,"",IF(AND($A52&lt;&gt;"",A53=""),"_______________________________",IF($E52="_______________________________","RESPONSÁVEL PELA ELABORAÇÃO",IFERROR(INDIRECT("'"&amp;A53&amp;"'"&amp;"!"&amp;IF($E$2="VALOR MÉDIO (UNITÁRIO)","A5",IF($E$2="MEDIANA (UNITÁRIO)","B5",IF($E$2="MÉDIA SANEADA (UNITÁRIO)","D5","")))),""))))</f>
        <v>51.122</v>
      </c>
    </row>
    <row r="54" spans="1:5" ht="63" customHeight="1" x14ac:dyDescent="0.3">
      <c r="A54" s="101" t="s">
        <v>164</v>
      </c>
      <c r="B54" s="87" t="s">
        <v>165</v>
      </c>
      <c r="C54" s="88" t="s">
        <v>60</v>
      </c>
      <c r="D54" s="88">
        <v>3</v>
      </c>
      <c r="E54" s="81">
        <f t="array" aca="1" ref="E54" ca="1">IF(COUNTA(A:A)&lt;3,"",IF(AND($A53&lt;&gt;"",A54=""),"_______________________________",IF($E53="_______________________________","RESPONSÁVEL PELA ELABORAÇÃO",IFERROR(INDIRECT("'"&amp;A54&amp;"'"&amp;"!"&amp;IF($E$2="VALOR MÉDIO (UNITÁRIO)","A5",IF($E$2="MEDIANA (UNITÁRIO)","B5",IF($E$2="MÉDIA SANEADA (UNITÁRIO)","D5","")))),""))))</f>
        <v>35.85</v>
      </c>
    </row>
    <row r="55" spans="1:5" ht="63" customHeight="1" x14ac:dyDescent="0.3">
      <c r="A55" s="101" t="s">
        <v>166</v>
      </c>
      <c r="B55" s="87" t="s">
        <v>167</v>
      </c>
      <c r="C55" s="88" t="s">
        <v>60</v>
      </c>
      <c r="D55" s="88">
        <v>5</v>
      </c>
      <c r="E55" s="81">
        <f t="array" aca="1" ref="E55" ca="1">IF(COUNTA(A:A)&lt;3,"",IF(AND($A54&lt;&gt;"",A55=""),"_______________________________",IF($E54="_______________________________","RESPONSÁVEL PELA ELABORAÇÃO",IFERROR(INDIRECT("'"&amp;A55&amp;"'"&amp;"!"&amp;IF($E$2="VALOR MÉDIO (UNITÁRIO)","A5",IF($E$2="MEDIANA (UNITÁRIO)","B5",IF($E$2="MÉDIA SANEADA (UNITÁRIO)","D5","")))),""))))</f>
        <v>20.75</v>
      </c>
    </row>
    <row r="56" spans="1:5" ht="63" customHeight="1" x14ac:dyDescent="0.3">
      <c r="A56" s="101" t="s">
        <v>168</v>
      </c>
      <c r="B56" s="87" t="s">
        <v>169</v>
      </c>
      <c r="C56" s="88" t="s">
        <v>60</v>
      </c>
      <c r="D56" s="88">
        <v>2</v>
      </c>
      <c r="E56" s="81">
        <f t="array" aca="1" ref="E56" ca="1">IF(COUNTA(A:A)&lt;3,"",IF(AND($A55&lt;&gt;"",A56=""),"_______________________________",IF($E55="_______________________________","RESPONSÁVEL PELA ELABORAÇÃO",IFERROR(INDIRECT("'"&amp;A56&amp;"'"&amp;"!"&amp;IF($E$2="VALOR MÉDIO (UNITÁRIO)","A5",IF($E$2="MEDIANA (UNITÁRIO)","B5",IF($E$2="MÉDIA SANEADA (UNITÁRIO)","D5","")))),""))))</f>
        <v>48.206249999999997</v>
      </c>
    </row>
    <row r="57" spans="1:5" ht="63" customHeight="1" x14ac:dyDescent="0.3">
      <c r="A57" s="101" t="s">
        <v>170</v>
      </c>
      <c r="B57" s="87" t="s">
        <v>171</v>
      </c>
      <c r="C57" s="88" t="s">
        <v>60</v>
      </c>
      <c r="D57" s="88">
        <v>8</v>
      </c>
      <c r="E57" s="81">
        <f t="array" aca="1" ref="E57" ca="1">IF(COUNTA(A:A)&lt;3,"",IF(AND($A56&lt;&gt;"",A57=""),"_______________________________",IF($E56="_______________________________","RESPONSÁVEL PELA ELABORAÇÃO",IFERROR(INDIRECT("'"&amp;A57&amp;"'"&amp;"!"&amp;IF($E$2="VALOR MÉDIO (UNITÁRIO)","A5",IF($E$2="MEDIANA (UNITÁRIO)","B5",IF($E$2="MÉDIA SANEADA (UNITÁRIO)","D5","")))),""))))</f>
        <v>33.980000000000004</v>
      </c>
    </row>
    <row r="58" spans="1:5" ht="63" customHeight="1" x14ac:dyDescent="0.3">
      <c r="A58" s="101" t="s">
        <v>172</v>
      </c>
      <c r="B58" s="87" t="s">
        <v>173</v>
      </c>
      <c r="C58" s="88" t="s">
        <v>60</v>
      </c>
      <c r="D58" s="88">
        <v>6</v>
      </c>
      <c r="E58" s="81">
        <f t="array" aca="1" ref="E58" ca="1">IF(COUNTA(A:A)&lt;3,"",IF(AND($A57&lt;&gt;"",A58=""),"_______________________________",IF($E57="_______________________________","RESPONSÁVEL PELA ELABORAÇÃO",IFERROR(INDIRECT("'"&amp;A58&amp;"'"&amp;"!"&amp;IF($E$2="VALOR MÉDIO (UNITÁRIO)","A5",IF($E$2="MEDIANA (UNITÁRIO)","B5",IF($E$2="MÉDIA SANEADA (UNITÁRIO)","D5","")))),""))))</f>
        <v>47.275999999999996</v>
      </c>
    </row>
    <row r="59" spans="1:5" ht="63" customHeight="1" x14ac:dyDescent="0.3">
      <c r="A59" s="101" t="s">
        <v>174</v>
      </c>
      <c r="B59" s="87" t="s">
        <v>175</v>
      </c>
      <c r="C59" s="88" t="s">
        <v>60</v>
      </c>
      <c r="D59" s="88">
        <v>4</v>
      </c>
      <c r="E59" s="81">
        <f t="array" aca="1" ref="E59" ca="1">IF(COUNTA(A:A)&lt;3,"",IF(AND($A58&lt;&gt;"",A59=""),"_______________________________",IF($E58="_______________________________","RESPONSÁVEL PELA ELABORAÇÃO",IFERROR(INDIRECT("'"&amp;A59&amp;"'"&amp;"!"&amp;IF($E$2="VALOR MÉDIO (UNITÁRIO)","A5",IF($E$2="MEDIANA (UNITÁRIO)","B5",IF($E$2="MÉDIA SANEADA (UNITÁRIO)","D5","")))),""))))</f>
        <v>20.321428571428573</v>
      </c>
    </row>
    <row r="60" spans="1:5" ht="63" customHeight="1" x14ac:dyDescent="0.3">
      <c r="A60" s="101" t="s">
        <v>176</v>
      </c>
      <c r="B60" s="87" t="s">
        <v>177</v>
      </c>
      <c r="C60" s="88" t="s">
        <v>60</v>
      </c>
      <c r="D60" s="88">
        <v>6</v>
      </c>
      <c r="E60" s="81">
        <f t="array" aca="1" ref="E60" ca="1">IF(COUNTA(A:A)&lt;3,"",IF(AND($A59&lt;&gt;"",A60=""),"_______________________________",IF($E59="_______________________________","RESPONSÁVEL PELA ELABORAÇÃO",IFERROR(INDIRECT("'"&amp;A60&amp;"'"&amp;"!"&amp;IF($E$2="VALOR MÉDIO (UNITÁRIO)","A5",IF($E$2="MEDIANA (UNITÁRIO)","B5",IF($E$2="MÉDIA SANEADA (UNITÁRIO)","D5","")))),""))))</f>
        <v>66.927499999999995</v>
      </c>
    </row>
    <row r="61" spans="1:5" ht="63" customHeight="1" x14ac:dyDescent="0.3">
      <c r="A61" s="101" t="s">
        <v>178</v>
      </c>
      <c r="B61" s="87" t="s">
        <v>179</v>
      </c>
      <c r="C61" s="88" t="s">
        <v>60</v>
      </c>
      <c r="D61" s="88">
        <v>1</v>
      </c>
      <c r="E61" s="81">
        <f t="array" aca="1" ref="E61" ca="1">IF(COUNTA(A:A)&lt;3,"",IF(AND($A60&lt;&gt;"",A61=""),"_______________________________",IF($E60="_______________________________","RESPONSÁVEL PELA ELABORAÇÃO",IFERROR(INDIRECT("'"&amp;A61&amp;"'"&amp;"!"&amp;IF($E$2="VALOR MÉDIO (UNITÁRIO)","A5",IF($E$2="MEDIANA (UNITÁRIO)","B5",IF($E$2="MÉDIA SANEADA (UNITÁRIO)","D5","")))),""))))</f>
        <v>9.7519999999999989</v>
      </c>
    </row>
    <row r="62" spans="1:5" ht="63" customHeight="1" x14ac:dyDescent="0.3">
      <c r="A62" s="101" t="s">
        <v>180</v>
      </c>
      <c r="B62" s="87" t="s">
        <v>181</v>
      </c>
      <c r="C62" s="88" t="s">
        <v>60</v>
      </c>
      <c r="D62" s="88">
        <v>1</v>
      </c>
      <c r="E62" s="81">
        <f t="array" aca="1" ref="E62" ca="1">IF(COUNTA(A:A)&lt;3,"",IF(AND($A61&lt;&gt;"",A62=""),"_______________________________",IF($E61="_______________________________","RESPONSÁVEL PELA ELABORAÇÃO",IFERROR(INDIRECT("'"&amp;A62&amp;"'"&amp;"!"&amp;IF($E$2="VALOR MÉDIO (UNITÁRIO)","A5",IF($E$2="MEDIANA (UNITÁRIO)","B5",IF($E$2="MÉDIA SANEADA (UNITÁRIO)","D5","")))),""))))</f>
        <v>10.117999999999999</v>
      </c>
    </row>
    <row r="63" spans="1:5" ht="63" customHeight="1" x14ac:dyDescent="0.3">
      <c r="A63" s="101" t="s">
        <v>182</v>
      </c>
      <c r="B63" s="87" t="s">
        <v>183</v>
      </c>
      <c r="C63" s="88" t="s">
        <v>60</v>
      </c>
      <c r="D63" s="88">
        <v>50</v>
      </c>
      <c r="E63" s="81">
        <f t="array" aca="1" ref="E63" ca="1">IF(COUNTA(A:A)&lt;3,"",IF(AND($A62&lt;&gt;"",A63=""),"_______________________________",IF($E62="_______________________________","RESPONSÁVEL PELA ELABORAÇÃO",IFERROR(INDIRECT("'"&amp;A63&amp;"'"&amp;"!"&amp;IF($E$2="VALOR MÉDIO (UNITÁRIO)","A5",IF($E$2="MEDIANA (UNITÁRIO)","B5",IF($E$2="MÉDIA SANEADA (UNITÁRIO)","D5","")))),""))))</f>
        <v>1.8800000000000001</v>
      </c>
    </row>
    <row r="64" spans="1:5" ht="63" customHeight="1" x14ac:dyDescent="0.3">
      <c r="A64" s="101" t="s">
        <v>184</v>
      </c>
      <c r="B64" s="87" t="s">
        <v>185</v>
      </c>
      <c r="C64" s="88" t="s">
        <v>60</v>
      </c>
      <c r="D64" s="88">
        <v>80</v>
      </c>
      <c r="E64" s="81">
        <f t="array" aca="1" ref="E64" ca="1">IF(COUNTA(A:A)&lt;3,"",IF(AND($A63&lt;&gt;"",A64=""),"_______________________________",IF($E63="_______________________________","RESPONSÁVEL PELA ELABORAÇÃO",IFERROR(INDIRECT("'"&amp;A64&amp;"'"&amp;"!"&amp;IF($E$2="VALOR MÉDIO (UNITÁRIO)","A5",IF($E$2="MEDIANA (UNITÁRIO)","B5",IF($E$2="MÉDIA SANEADA (UNITÁRIO)","D5","")))),""))))</f>
        <v>5.1283333333333339</v>
      </c>
    </row>
    <row r="65" spans="1:5" ht="63" customHeight="1" x14ac:dyDescent="0.3">
      <c r="A65" s="101" t="s">
        <v>186</v>
      </c>
      <c r="B65" s="87" t="s">
        <v>187</v>
      </c>
      <c r="C65" s="88" t="s">
        <v>60</v>
      </c>
      <c r="D65" s="88">
        <v>10</v>
      </c>
      <c r="E65" s="81">
        <f t="array" aca="1" ref="E65" ca="1">IF(COUNTA(A:A)&lt;3,"",IF(AND($A64&lt;&gt;"",A65=""),"_______________________________",IF($E64="_______________________________","RESPONSÁVEL PELA ELABORAÇÃO",IFERROR(INDIRECT("'"&amp;A65&amp;"'"&amp;"!"&amp;IF($E$2="VALOR MÉDIO (UNITÁRIO)","A5",IF($E$2="MEDIANA (UNITÁRIO)","B5",IF($E$2="MÉDIA SANEADA (UNITÁRIO)","D5","")))),""))))</f>
        <v>3.5014285714285713</v>
      </c>
    </row>
    <row r="66" spans="1:5" ht="63" customHeight="1" x14ac:dyDescent="0.3">
      <c r="A66" s="101" t="s">
        <v>188</v>
      </c>
      <c r="B66" s="87" t="s">
        <v>189</v>
      </c>
      <c r="C66" s="88" t="s">
        <v>60</v>
      </c>
      <c r="D66" s="88">
        <v>2</v>
      </c>
      <c r="E66" s="81">
        <f t="array" aca="1" ref="E66" ca="1">IF(COUNTA(A:A)&lt;3,"",IF(AND($A65&lt;&gt;"",A66=""),"_______________________________",IF($E65="_______________________________","RESPONSÁVEL PELA ELABORAÇÃO",IFERROR(INDIRECT("'"&amp;A66&amp;"'"&amp;"!"&amp;IF($E$2="VALOR MÉDIO (UNITÁRIO)","A5",IF($E$2="MEDIANA (UNITÁRIO)","B5",IF($E$2="MÉDIA SANEADA (UNITÁRIO)","D5","")))),""))))</f>
        <v>17.851999999999997</v>
      </c>
    </row>
    <row r="67" spans="1:5" ht="63" customHeight="1" x14ac:dyDescent="0.3">
      <c r="A67" s="101" t="s">
        <v>190</v>
      </c>
      <c r="B67" t="s">
        <v>191</v>
      </c>
      <c r="C67" t="s">
        <v>60</v>
      </c>
      <c r="D67" s="88">
        <v>8</v>
      </c>
      <c r="E67" s="81">
        <f t="array" aca="1" ref="E67" ca="1">IF(COUNTA(A:A)&lt;3,"",IF(AND($A66&lt;&gt;"",A67=""),"_______________________________",IF($E66="_______________________________","RESPONSÁVEL PELA ELABORAÇÃO",IFERROR(INDIRECT("'"&amp;A67&amp;"'"&amp;"!"&amp;IF($E$2="VALOR MÉDIO (UNITÁRIO)","A5",IF($E$2="MEDIANA (UNITÁRIO)","B5",IF($E$2="MÉDIA SANEADA (UNITÁRIO)","D5","")))),""))))</f>
        <v>28.895000000000003</v>
      </c>
    </row>
    <row r="68" spans="1:5" ht="63" customHeight="1" x14ac:dyDescent="0.3">
      <c r="A68" s="101" t="s">
        <v>192</v>
      </c>
      <c r="B68" t="s">
        <v>193</v>
      </c>
      <c r="C68" t="s">
        <v>60</v>
      </c>
      <c r="D68" s="88">
        <v>3</v>
      </c>
      <c r="E68" s="81">
        <f t="array" aca="1" ref="E68" ca="1">IF(COUNTA(A:A)&lt;3,"",IF(AND($A67&lt;&gt;"",A68=""),"_______________________________",IF($E67="_______________________________","RESPONSÁVEL PELA ELABORAÇÃO",IFERROR(INDIRECT("'"&amp;A68&amp;"'"&amp;"!"&amp;IF($E$2="VALOR MÉDIO (UNITÁRIO)","A5",IF($E$2="MEDIANA (UNITÁRIO)","B5",IF($E$2="MÉDIA SANEADA (UNITÁRIO)","D5","")))),""))))</f>
        <v>6.1025</v>
      </c>
    </row>
    <row r="69" spans="1:5" ht="63" customHeight="1" x14ac:dyDescent="0.3">
      <c r="A69" s="101" t="s">
        <v>194</v>
      </c>
      <c r="B69" t="s">
        <v>195</v>
      </c>
      <c r="C69" t="s">
        <v>60</v>
      </c>
      <c r="D69" s="88">
        <v>2</v>
      </c>
      <c r="E69" s="81">
        <f t="array" aca="1" ref="E69" ca="1">IF(COUNTA(A:A)&lt;3,"",IF(AND($A68&lt;&gt;"",A69=""),"_______________________________",IF($E68="_______________________________","RESPONSÁVEL PELA ELABORAÇÃO",IFERROR(INDIRECT("'"&amp;A69&amp;"'"&amp;"!"&amp;IF($E$2="VALOR MÉDIO (UNITÁRIO)","A5",IF($E$2="MEDIANA (UNITÁRIO)","B5",IF($E$2="MÉDIA SANEADA (UNITÁRIO)","D5","")))),""))))</f>
        <v>1121.7249999999999</v>
      </c>
    </row>
    <row r="70" spans="1:5" ht="63" customHeight="1" x14ac:dyDescent="0.3">
      <c r="A70" s="101" t="s">
        <v>196</v>
      </c>
      <c r="B70" t="s">
        <v>197</v>
      </c>
      <c r="C70" t="s">
        <v>60</v>
      </c>
      <c r="D70" s="88">
        <v>2</v>
      </c>
      <c r="E70" s="81">
        <f t="array" aca="1" ref="E70" ca="1">IF(COUNTA(A:A)&lt;3,"",IF(AND($A69&lt;&gt;"",A70=""),"_______________________________",IF($E69="_______________________________","RESPONSÁVEL PELA ELABORAÇÃO",IFERROR(INDIRECT("'"&amp;A70&amp;"'"&amp;"!"&amp;IF($E$2="VALOR MÉDIO (UNITÁRIO)","A5",IF($E$2="MEDIANA (UNITÁRIO)","B5",IF($E$2="MÉDIA SANEADA (UNITÁRIO)","D5","")))),""))))</f>
        <v>38.56666666666667</v>
      </c>
    </row>
    <row r="71" spans="1:5" ht="63" customHeight="1" x14ac:dyDescent="0.3">
      <c r="A71" s="101" t="s">
        <v>198</v>
      </c>
      <c r="B71" t="s">
        <v>199</v>
      </c>
      <c r="C71" t="s">
        <v>200</v>
      </c>
      <c r="D71" s="88">
        <v>2</v>
      </c>
      <c r="E71" s="81">
        <f t="array" aca="1" ref="E71" ca="1">IF(COUNTA(A:A)&lt;3,"",IF(AND($A70&lt;&gt;"",A71=""),"_______________________________",IF($E70="_______________________________","RESPONSÁVEL PELA ELABORAÇÃO",IFERROR(INDIRECT("'"&amp;A71&amp;"'"&amp;"!"&amp;IF($E$2="VALOR MÉDIO (UNITÁRIO)","A5",IF($E$2="MEDIANA (UNITÁRIO)","B5",IF($E$2="MÉDIA SANEADA (UNITÁRIO)","D5","")))),""))))</f>
        <v>5.0566666666666675</v>
      </c>
    </row>
    <row r="72" spans="1:5" ht="63" customHeight="1" x14ac:dyDescent="0.3">
      <c r="A72" s="101" t="s">
        <v>201</v>
      </c>
      <c r="B72" t="s">
        <v>202</v>
      </c>
      <c r="C72" t="s">
        <v>60</v>
      </c>
      <c r="D72" s="88">
        <v>4</v>
      </c>
      <c r="E72" s="81">
        <f t="array" aca="1" ref="E72" ca="1">IF(COUNTA(A:A)&lt;3,"",IF(AND($A71&lt;&gt;"",A72=""),"_______________________________",IF($E71="_______________________________","RESPONSÁVEL PELA ELABORAÇÃO",IFERROR(INDIRECT("'"&amp;A72&amp;"'"&amp;"!"&amp;IF($E$2="VALOR MÉDIO (UNITÁRIO)","A5",IF($E$2="MEDIANA (UNITÁRIO)","B5",IF($E$2="MÉDIA SANEADA (UNITÁRIO)","D5","")))),""))))</f>
        <v>13.819999999999999</v>
      </c>
    </row>
    <row r="73" spans="1:5" ht="63" customHeight="1" x14ac:dyDescent="0.3">
      <c r="A73" s="101" t="s">
        <v>203</v>
      </c>
      <c r="B73" t="s">
        <v>204</v>
      </c>
      <c r="C73" t="s">
        <v>60</v>
      </c>
      <c r="D73" s="88">
        <v>1</v>
      </c>
      <c r="E73" s="81">
        <f t="array" aca="1" ref="E73" ca="1">IF(COUNTA(A:A)&lt;3,"",IF(AND($A72&lt;&gt;"",A73=""),"_______________________________",IF($E72="_______________________________","RESPONSÁVEL PELA ELABORAÇÃO",IFERROR(INDIRECT("'"&amp;A73&amp;"'"&amp;"!"&amp;IF($E$2="VALOR MÉDIO (UNITÁRIO)","A5",IF($E$2="MEDIANA (UNITÁRIO)","B5",IF($E$2="MÉDIA SANEADA (UNITÁRIO)","D5","")))),""))))</f>
        <v>37.046666666666667</v>
      </c>
    </row>
    <row r="74" spans="1:5" ht="63" customHeight="1" x14ac:dyDescent="0.3">
      <c r="A74" s="101" t="s">
        <v>205</v>
      </c>
      <c r="B74" t="s">
        <v>206</v>
      </c>
      <c r="C74" t="s">
        <v>60</v>
      </c>
      <c r="D74" s="88">
        <v>300</v>
      </c>
      <c r="E74" s="81">
        <f t="array" aca="1" ref="E74" ca="1">IF(COUNTA(A:A)&lt;3,"",IF(AND($A73&lt;&gt;"",A74=""),"_______________________________",IF($E73="_______________________________","RESPONSÁVEL PELA ELABORAÇÃO",IFERROR(INDIRECT("'"&amp;A74&amp;"'"&amp;"!"&amp;IF($E$2="VALOR MÉDIO (UNITÁRIO)","A5",IF($E$2="MEDIANA (UNITÁRIO)","B5",IF($E$2="MÉDIA SANEADA (UNITÁRIO)","D5","")))),""))))</f>
        <v>6.0724999999999998</v>
      </c>
    </row>
    <row r="75" spans="1:5" ht="63" customHeight="1" x14ac:dyDescent="0.3">
      <c r="A75" s="101" t="s">
        <v>207</v>
      </c>
      <c r="B75" t="s">
        <v>208</v>
      </c>
      <c r="C75" t="s">
        <v>60</v>
      </c>
      <c r="D75" s="88">
        <v>500</v>
      </c>
      <c r="E75" s="81">
        <f t="array" aca="1" ref="E75" ca="1">IF(COUNTA(A:A)&lt;3,"",IF(AND($A74&lt;&gt;"",A75=""),"_______________________________",IF($E74="_______________________________","RESPONSÁVEL PELA ELABORAÇÃO",IFERROR(INDIRECT("'"&amp;A75&amp;"'"&amp;"!"&amp;IF($E$2="VALOR MÉDIO (UNITÁRIO)","A5",IF($E$2="MEDIANA (UNITÁRIO)","B5",IF($E$2="MÉDIA SANEADA (UNITÁRIO)","D5","")))),""))))</f>
        <v>7.4699999999999989</v>
      </c>
    </row>
    <row r="76" spans="1:5" ht="63" customHeight="1" x14ac:dyDescent="0.3">
      <c r="A76" s="101" t="s">
        <v>209</v>
      </c>
      <c r="B76" t="s">
        <v>210</v>
      </c>
      <c r="C76" t="s">
        <v>60</v>
      </c>
      <c r="D76" s="88">
        <v>4</v>
      </c>
      <c r="E76" s="81">
        <f t="array" aca="1" ref="E76" ca="1">IF(COUNTA(A:A)&lt;3,"",IF(AND($A75&lt;&gt;"",A76=""),"_______________________________",IF($E75="_______________________________","RESPONSÁVEL PELA ELABORAÇÃO",IFERROR(INDIRECT("'"&amp;A76&amp;"'"&amp;"!"&amp;IF($E$2="VALOR MÉDIO (UNITÁRIO)","A5",IF($E$2="MEDIANA (UNITÁRIO)","B5",IF($E$2="MÉDIA SANEADA (UNITÁRIO)","D5","")))),""))))</f>
        <v>44.368000000000002</v>
      </c>
    </row>
    <row r="77" spans="1:5" ht="63" customHeight="1" x14ac:dyDescent="0.3">
      <c r="A77" s="101" t="s">
        <v>211</v>
      </c>
      <c r="B77" t="s">
        <v>212</v>
      </c>
      <c r="C77" t="s">
        <v>63</v>
      </c>
      <c r="D77" s="88">
        <v>50</v>
      </c>
      <c r="E77" s="81">
        <f t="array" aca="1" ref="E77" ca="1">IF(COUNTA(A:A)&lt;3,"",IF(AND($A76&lt;&gt;"",A77=""),"_______________________________",IF($E76="_______________________________","RESPONSÁVEL PELA ELABORAÇÃO",IFERROR(INDIRECT("'"&amp;A77&amp;"'"&amp;"!"&amp;IF($E$2="VALOR MÉDIO (UNITÁRIO)","A5",IF($E$2="MEDIANA (UNITÁRIO)","B5",IF($E$2="MÉDIA SANEADA (UNITÁRIO)","D5","")))),""))))</f>
        <v>23.43</v>
      </c>
    </row>
    <row r="78" spans="1:5" ht="63" customHeight="1" x14ac:dyDescent="0.3">
      <c r="A78" s="101" t="s">
        <v>213</v>
      </c>
      <c r="B78" t="s">
        <v>214</v>
      </c>
      <c r="C78" t="s">
        <v>63</v>
      </c>
      <c r="D78" s="88">
        <v>50</v>
      </c>
      <c r="E78" s="81">
        <f t="array" aca="1" ref="E78" ca="1">IF(COUNTA(A:A)&lt;3,"",IF(AND($A77&lt;&gt;"",A78=""),"_______________________________",IF($E77="_______________________________","RESPONSÁVEL PELA ELABORAÇÃO",IFERROR(INDIRECT("'"&amp;A78&amp;"'"&amp;"!"&amp;IF($E$2="VALOR MÉDIO (UNITÁRIO)","A5",IF($E$2="MEDIANA (UNITÁRIO)","B5",IF($E$2="MÉDIA SANEADA (UNITÁRIO)","D5","")))),""))))</f>
        <v>20.271428571428572</v>
      </c>
    </row>
    <row r="79" spans="1:5" ht="63" customHeight="1" x14ac:dyDescent="0.3">
      <c r="A79" s="101" t="s">
        <v>215</v>
      </c>
      <c r="B79" t="s">
        <v>216</v>
      </c>
      <c r="C79" t="s">
        <v>60</v>
      </c>
      <c r="D79" s="88">
        <v>30</v>
      </c>
      <c r="E79" s="81">
        <f t="array" aca="1" ref="E79" ca="1">IF(COUNTA(A:A)&lt;3,"",IF(AND($A78&lt;&gt;"",A79=""),"_______________________________",IF($E78="_______________________________","RESPONSÁVEL PELA ELABORAÇÃO",IFERROR(INDIRECT("'"&amp;A79&amp;"'"&amp;"!"&amp;IF($E$2="VALOR MÉDIO (UNITÁRIO)","A5",IF($E$2="MEDIANA (UNITÁRIO)","B5",IF($E$2="MÉDIA SANEADA (UNITÁRIO)","D5","")))),""))))</f>
        <v>21.501428571428569</v>
      </c>
    </row>
    <row r="80" spans="1:5" ht="63" customHeight="1" x14ac:dyDescent="0.3">
      <c r="A80" s="101" t="s">
        <v>217</v>
      </c>
      <c r="B80" t="s">
        <v>218</v>
      </c>
      <c r="C80" t="s">
        <v>60</v>
      </c>
      <c r="D80" s="88">
        <v>2</v>
      </c>
      <c r="E80" s="81">
        <f t="array" aca="1" ref="E80" ca="1">IF(COUNTA(A:A)&lt;3,"",IF(AND($A79&lt;&gt;"",A80=""),"_______________________________",IF($E79="_______________________________","RESPONSÁVEL PELA ELABORAÇÃO",IFERROR(INDIRECT("'"&amp;A80&amp;"'"&amp;"!"&amp;IF($E$2="VALOR MÉDIO (UNITÁRIO)","A5",IF($E$2="MEDIANA (UNITÁRIO)","B5",IF($E$2="MÉDIA SANEADA (UNITÁRIO)","D5","")))),""))))</f>
        <v>8.4214285714285726</v>
      </c>
    </row>
    <row r="81" spans="1:5" ht="63" customHeight="1" x14ac:dyDescent="0.3">
      <c r="A81" s="101" t="s">
        <v>219</v>
      </c>
      <c r="B81" t="s">
        <v>220</v>
      </c>
      <c r="C81" t="s">
        <v>60</v>
      </c>
      <c r="D81" s="88">
        <v>2</v>
      </c>
      <c r="E81" s="81">
        <f t="array" aca="1" ref="E81" ca="1">IF(COUNTA(A:A)&lt;3,"",IF(AND($A80&lt;&gt;"",A81=""),"_______________________________",IF($E80="_______________________________","RESPONSÁVEL PELA ELABORAÇÃO",IFERROR(INDIRECT("'"&amp;A81&amp;"'"&amp;"!"&amp;IF($E$2="VALOR MÉDIO (UNITÁRIO)","A5",IF($E$2="MEDIANA (UNITÁRIO)","B5",IF($E$2="MÉDIA SANEADA (UNITÁRIO)","D5","")))),""))))</f>
        <v>225.125</v>
      </c>
    </row>
    <row r="82" spans="1:5" ht="63" customHeight="1" x14ac:dyDescent="0.3">
      <c r="A82" s="101" t="s">
        <v>221</v>
      </c>
      <c r="B82" t="s">
        <v>222</v>
      </c>
      <c r="C82" t="s">
        <v>60</v>
      </c>
      <c r="D82" s="88">
        <v>3</v>
      </c>
      <c r="E82" s="81">
        <f t="array" aca="1" ref="E82" ca="1">IF(COUNTA(A:A)&lt;3,"",IF(AND($A81&lt;&gt;"",A82=""),"_______________________________",IF($E81="_______________________________","RESPONSÁVEL PELA ELABORAÇÃO",IFERROR(INDIRECT("'"&amp;A82&amp;"'"&amp;"!"&amp;IF($E$2="VALOR MÉDIO (UNITÁRIO)","A5",IF($E$2="MEDIANA (UNITÁRIO)","B5",IF($E$2="MÉDIA SANEADA (UNITÁRIO)","D5","")))),""))))</f>
        <v>175.13</v>
      </c>
    </row>
    <row r="83" spans="1:5" ht="63" customHeight="1" x14ac:dyDescent="0.3">
      <c r="A83" s="101" t="s">
        <v>223</v>
      </c>
      <c r="B83" t="s">
        <v>224</v>
      </c>
      <c r="C83" t="s">
        <v>60</v>
      </c>
      <c r="D83" s="88">
        <v>3</v>
      </c>
      <c r="E83" s="81">
        <f t="array" aca="1" ref="E83" ca="1">IF(COUNTA(A:A)&lt;3,"",IF(AND($A82&lt;&gt;"",A83=""),"_______________________________",IF($E82="_______________________________","RESPONSÁVEL PELA ELABORAÇÃO",IFERROR(INDIRECT("'"&amp;A83&amp;"'"&amp;"!"&amp;IF($E$2="VALOR MÉDIO (UNITÁRIO)","A5",IF($E$2="MEDIANA (UNITÁRIO)","B5",IF($E$2="MÉDIA SANEADA (UNITÁRIO)","D5","")))),""))))</f>
        <v>147.56</v>
      </c>
    </row>
    <row r="84" spans="1:5" ht="63" customHeight="1" x14ac:dyDescent="0.3">
      <c r="A84" s="101" t="s">
        <v>225</v>
      </c>
      <c r="B84" t="s">
        <v>226</v>
      </c>
      <c r="C84" t="s">
        <v>60</v>
      </c>
      <c r="D84" s="88">
        <v>6</v>
      </c>
      <c r="E84" s="81">
        <f t="array" aca="1" ref="E84" ca="1">IF(COUNTA(A:A)&lt;3,"",IF(AND($A83&lt;&gt;"",A84=""),"_______________________________",IF($E83="_______________________________","RESPONSÁVEL PELA ELABORAÇÃO",IFERROR(INDIRECT("'"&amp;A84&amp;"'"&amp;"!"&amp;IF($E$2="VALOR MÉDIO (UNITÁRIO)","A5",IF($E$2="MEDIANA (UNITÁRIO)","B5",IF($E$2="MÉDIA SANEADA (UNITÁRIO)","D5","")))),""))))</f>
        <v>10.508333333333333</v>
      </c>
    </row>
    <row r="85" spans="1:5" ht="63" customHeight="1" x14ac:dyDescent="0.3">
      <c r="A85" s="101" t="s">
        <v>227</v>
      </c>
      <c r="B85" t="s">
        <v>228</v>
      </c>
      <c r="C85" t="s">
        <v>60</v>
      </c>
      <c r="D85" s="88">
        <v>1</v>
      </c>
      <c r="E85" s="81">
        <f t="array" aca="1" ref="E85" ca="1">IF(COUNTA(A:A)&lt;3,"",IF(AND($A84&lt;&gt;"",A85=""),"_______________________________",IF($E84="_______________________________","RESPONSÁVEL PELA ELABORAÇÃO",IFERROR(INDIRECT("'"&amp;A85&amp;"'"&amp;"!"&amp;IF($E$2="VALOR MÉDIO (UNITÁRIO)","A5",IF($E$2="MEDIANA (UNITÁRIO)","B5",IF($E$2="MÉDIA SANEADA (UNITÁRIO)","D5","")))),""))))</f>
        <v>731.53250000000003</v>
      </c>
    </row>
    <row r="86" spans="1:5" ht="63" customHeight="1" x14ac:dyDescent="0.3">
      <c r="A86" s="101" t="s">
        <v>229</v>
      </c>
      <c r="B86" t="s">
        <v>230</v>
      </c>
      <c r="C86" t="s">
        <v>60</v>
      </c>
      <c r="D86" s="88">
        <v>6</v>
      </c>
      <c r="E86" s="81">
        <f t="array" aca="1" ref="E86" ca="1">IF(COUNTA(A:A)&lt;3,"",IF(AND($A85&lt;&gt;"",A86=""),"_______________________________",IF($E85="_______________________________","RESPONSÁVEL PELA ELABORAÇÃO",IFERROR(INDIRECT("'"&amp;A86&amp;"'"&amp;"!"&amp;IF($E$2="VALOR MÉDIO (UNITÁRIO)","A5",IF($E$2="MEDIANA (UNITÁRIO)","B5",IF($E$2="MÉDIA SANEADA (UNITÁRIO)","D5","")))),""))))</f>
        <v>5.3428571428571425</v>
      </c>
    </row>
    <row r="87" spans="1:5" ht="63" customHeight="1" x14ac:dyDescent="0.3">
      <c r="A87" s="101" t="s">
        <v>231</v>
      </c>
      <c r="B87" t="s">
        <v>232</v>
      </c>
      <c r="C87" t="s">
        <v>60</v>
      </c>
      <c r="D87" s="88">
        <v>10</v>
      </c>
      <c r="E87" s="81">
        <f t="array" aca="1" ref="E87" ca="1">IF(COUNTA(A:A)&lt;3,"",IF(AND($A86&lt;&gt;"",A87=""),"_______________________________",IF($E86="_______________________________","RESPONSÁVEL PELA ELABORAÇÃO",IFERROR(INDIRECT("'"&amp;A87&amp;"'"&amp;"!"&amp;IF($E$2="VALOR MÉDIO (UNITÁRIO)","A5",IF($E$2="MEDIANA (UNITÁRIO)","B5",IF($E$2="MÉDIA SANEADA (UNITÁRIO)","D5","")))),""))))</f>
        <v>14.481428571428571</v>
      </c>
    </row>
    <row r="88" spans="1:5" ht="63" customHeight="1" x14ac:dyDescent="0.3">
      <c r="A88" s="101" t="s">
        <v>233</v>
      </c>
      <c r="B88" t="s">
        <v>234</v>
      </c>
      <c r="C88" t="s">
        <v>60</v>
      </c>
      <c r="D88" s="88">
        <v>2</v>
      </c>
      <c r="E88" s="81">
        <f t="array" aca="1" ref="E88" ca="1">IF(COUNTA(A:A)&lt;3,"",IF(AND($A87&lt;&gt;"",A88=""),"_______________________________",IF($E87="_______________________________","RESPONSÁVEL PELA ELABORAÇÃO",IFERROR(INDIRECT("'"&amp;A88&amp;"'"&amp;"!"&amp;IF($E$2="VALOR MÉDIO (UNITÁRIO)","A5",IF($E$2="MEDIANA (UNITÁRIO)","B5",IF($E$2="MÉDIA SANEADA (UNITÁRIO)","D5","")))),""))))</f>
        <v>29.334285714285716</v>
      </c>
    </row>
    <row r="89" spans="1:5" ht="63" customHeight="1" x14ac:dyDescent="0.3">
      <c r="A89" s="101" t="s">
        <v>235</v>
      </c>
      <c r="B89" t="s">
        <v>236</v>
      </c>
      <c r="C89" t="s">
        <v>60</v>
      </c>
      <c r="D89" s="88">
        <v>4</v>
      </c>
      <c r="E89" s="81">
        <f t="array" aca="1" ref="E89" ca="1">IF(COUNTA(A:A)&lt;3,"",IF(AND($A88&lt;&gt;"",A89=""),"_______________________________",IF($E88="_______________________________","RESPONSÁVEL PELA ELABORAÇÃO",IFERROR(INDIRECT("'"&amp;A89&amp;"'"&amp;"!"&amp;IF($E$2="VALOR MÉDIO (UNITÁRIO)","A5",IF($E$2="MEDIANA (UNITÁRIO)","B5",IF($E$2="MÉDIA SANEADA (UNITÁRIO)","D5","")))),""))))</f>
        <v>18.411999999999999</v>
      </c>
    </row>
    <row r="90" spans="1:5" ht="63" customHeight="1" x14ac:dyDescent="0.3">
      <c r="A90" s="101" t="s">
        <v>237</v>
      </c>
      <c r="B90" t="s">
        <v>238</v>
      </c>
      <c r="C90" t="s">
        <v>60</v>
      </c>
      <c r="D90" s="88">
        <v>1</v>
      </c>
      <c r="E90" s="81">
        <f t="array" aca="1" ref="E90" ca="1">IF(COUNTA(A:A)&lt;3,"",IF(AND($A89&lt;&gt;"",A90=""),"_______________________________",IF($E89="_______________________________","RESPONSÁVEL PELA ELABORAÇÃO",IFERROR(INDIRECT("'"&amp;A90&amp;"'"&amp;"!"&amp;IF($E$2="VALOR MÉDIO (UNITÁRIO)","A5",IF($E$2="MEDIANA (UNITÁRIO)","B5",IF($E$2="MÉDIA SANEADA (UNITÁRIO)","D5","")))),""))))</f>
        <v>532.00599999999997</v>
      </c>
    </row>
    <row r="91" spans="1:5" ht="63" customHeight="1" x14ac:dyDescent="0.3">
      <c r="A91" s="101" t="s">
        <v>239</v>
      </c>
      <c r="B91" t="s">
        <v>240</v>
      </c>
      <c r="C91" t="s">
        <v>60</v>
      </c>
      <c r="D91" s="88">
        <v>3</v>
      </c>
      <c r="E91" s="81">
        <f t="array" aca="1" ref="E91" ca="1">IF(COUNTA(A:A)&lt;3,"",IF(AND($A90&lt;&gt;"",A91=""),"_______________________________",IF($E90="_______________________________","RESPONSÁVEL PELA ELABORAÇÃO",IFERROR(INDIRECT("'"&amp;A91&amp;"'"&amp;"!"&amp;IF($E$2="VALOR MÉDIO (UNITÁRIO)","A5",IF($E$2="MEDIANA (UNITÁRIO)","B5",IF($E$2="MÉDIA SANEADA (UNITÁRIO)","D5","")))),""))))</f>
        <v>227.16</v>
      </c>
    </row>
    <row r="92" spans="1:5" ht="63" customHeight="1" x14ac:dyDescent="0.3">
      <c r="A92" s="101" t="s">
        <v>241</v>
      </c>
      <c r="B92" t="s">
        <v>242</v>
      </c>
      <c r="C92" t="s">
        <v>60</v>
      </c>
      <c r="D92" s="88">
        <v>1</v>
      </c>
      <c r="E92" s="81">
        <f t="array" aca="1" ref="E92" ca="1">IF(COUNTA(A:A)&lt;3,"",IF(AND($A91&lt;&gt;"",A92=""),"_______________________________",IF($E91="_______________________________","RESPONSÁVEL PELA ELABORAÇÃO",IFERROR(INDIRECT("'"&amp;A92&amp;"'"&amp;"!"&amp;IF($E$2="VALOR MÉDIO (UNITÁRIO)","A5",IF($E$2="MEDIANA (UNITÁRIO)","B5",IF($E$2="MÉDIA SANEADA (UNITÁRIO)","D5","")))),""))))</f>
        <v>246.85599999999999</v>
      </c>
    </row>
    <row r="93" spans="1:5" ht="63" customHeight="1" x14ac:dyDescent="0.3">
      <c r="A93" s="101" t="s">
        <v>243</v>
      </c>
      <c r="B93" t="s">
        <v>244</v>
      </c>
      <c r="C93" t="s">
        <v>60</v>
      </c>
      <c r="D93" s="88">
        <v>4</v>
      </c>
      <c r="E93" s="81">
        <f t="array" aca="1" ref="E93" ca="1">IF(COUNTA(A:A)&lt;3,"",IF(AND($A92&lt;&gt;"",A93=""),"_______________________________",IF($E92="_______________________________","RESPONSÁVEL PELA ELABORAÇÃO",IFERROR(INDIRECT("'"&amp;A93&amp;"'"&amp;"!"&amp;IF($E$2="VALOR MÉDIO (UNITÁRIO)","A5",IF($E$2="MEDIANA (UNITÁRIO)","B5",IF($E$2="MÉDIA SANEADA (UNITÁRIO)","D5","")))),""))))</f>
        <v>6.6350000000000007</v>
      </c>
    </row>
    <row r="94" spans="1:5" ht="63" customHeight="1" x14ac:dyDescent="0.3">
      <c r="A94" s="101" t="s">
        <v>245</v>
      </c>
      <c r="B94" t="s">
        <v>246</v>
      </c>
      <c r="C94" t="s">
        <v>60</v>
      </c>
      <c r="D94" s="88">
        <v>2</v>
      </c>
      <c r="E94" s="81">
        <f t="array" aca="1" ref="E94" ca="1">IF(COUNTA(A:A)&lt;3,"",IF(AND($A93&lt;&gt;"",A94=""),"_______________________________",IF($E93="_______________________________","RESPONSÁVEL PELA ELABORAÇÃO",IFERROR(INDIRECT("'"&amp;A94&amp;"'"&amp;"!"&amp;IF($E$2="VALOR MÉDIO (UNITÁRIO)","A5",IF($E$2="MEDIANA (UNITÁRIO)","B5",IF($E$2="MÉDIA SANEADA (UNITÁRIO)","D5","")))),""))))</f>
        <v>78.296000000000006</v>
      </c>
    </row>
    <row r="95" spans="1:5" ht="63" customHeight="1" x14ac:dyDescent="0.3">
      <c r="A95" s="101" t="s">
        <v>247</v>
      </c>
      <c r="B95" t="s">
        <v>248</v>
      </c>
      <c r="C95" t="s">
        <v>60</v>
      </c>
      <c r="D95" s="88">
        <v>6</v>
      </c>
      <c r="E95" s="81">
        <f t="array" aca="1" ref="E95" ca="1">IF(COUNTA(A:A)&lt;3,"",IF(AND($A94&lt;&gt;"",A95=""),"_______________________________",IF($E94="_______________________________","RESPONSÁVEL PELA ELABORAÇÃO",IFERROR(INDIRECT("'"&amp;A95&amp;"'"&amp;"!"&amp;IF($E$2="VALOR MÉDIO (UNITÁRIO)","A5",IF($E$2="MEDIANA (UNITÁRIO)","B5",IF($E$2="MÉDIA SANEADA (UNITÁRIO)","D5","")))),""))))</f>
        <v>59.7575</v>
      </c>
    </row>
    <row r="96" spans="1:5" ht="63" customHeight="1" x14ac:dyDescent="0.3">
      <c r="A96" s="101" t="s">
        <v>249</v>
      </c>
      <c r="B96" t="s">
        <v>250</v>
      </c>
      <c r="C96" t="s">
        <v>60</v>
      </c>
      <c r="D96" s="88">
        <v>3</v>
      </c>
      <c r="E96" s="81">
        <f t="array" aca="1" ref="E96" ca="1">IF(COUNTA(A:A)&lt;3,"",IF(AND($A95&lt;&gt;"",A96=""),"_______________________________",IF($E95="_______________________________","RESPONSÁVEL PELA ELABORAÇÃO",IFERROR(INDIRECT("'"&amp;A96&amp;"'"&amp;"!"&amp;IF($E$2="VALOR MÉDIO (UNITÁRIO)","A5",IF($E$2="MEDIANA (UNITÁRIO)","B5",IF($E$2="MÉDIA SANEADA (UNITÁRIO)","D5","")))),""))))</f>
        <v>61.069999999999993</v>
      </c>
    </row>
    <row r="97" spans="1:5" ht="63" customHeight="1" x14ac:dyDescent="0.3">
      <c r="A97" s="101" t="s">
        <v>251</v>
      </c>
      <c r="B97" t="s">
        <v>252</v>
      </c>
      <c r="C97" t="s">
        <v>60</v>
      </c>
      <c r="D97" s="88">
        <v>4</v>
      </c>
      <c r="E97" s="81">
        <f t="array" aca="1" ref="E97" ca="1">IF(COUNTA(A:A)&lt;3,"",IF(AND($A96&lt;&gt;"",A97=""),"_______________________________",IF($E96="_______________________________","RESPONSÁVEL PELA ELABORAÇÃO",IFERROR(INDIRECT("'"&amp;A97&amp;"'"&amp;"!"&amp;IF($E$2="VALOR MÉDIO (UNITÁRIO)","A5",IF($E$2="MEDIANA (UNITÁRIO)","B5",IF($E$2="MÉDIA SANEADA (UNITÁRIO)","D5","")))),""))))</f>
        <v>207.63600000000002</v>
      </c>
    </row>
    <row r="98" spans="1:5" ht="63" customHeight="1" x14ac:dyDescent="0.3">
      <c r="A98" s="101" t="s">
        <v>253</v>
      </c>
      <c r="B98" t="s">
        <v>254</v>
      </c>
      <c r="C98" t="s">
        <v>60</v>
      </c>
      <c r="D98" s="88">
        <v>4</v>
      </c>
      <c r="E98" s="81">
        <f t="array" aca="1" ref="E98" ca="1">IF(COUNTA(A:A)&lt;3,"",IF(AND($A97&lt;&gt;"",A98=""),"_______________________________",IF($E97="_______________________________","RESPONSÁVEL PELA ELABORAÇÃO",IFERROR(INDIRECT("'"&amp;A98&amp;"'"&amp;"!"&amp;IF($E$2="VALOR MÉDIO (UNITÁRIO)","A5",IF($E$2="MEDIANA (UNITÁRIO)","B5",IF($E$2="MÉDIA SANEADA (UNITÁRIO)","D5","")))),""))))</f>
        <v>68.603333333333339</v>
      </c>
    </row>
    <row r="99" spans="1:5" ht="63" customHeight="1" x14ac:dyDescent="0.3">
      <c r="A99" s="101" t="s">
        <v>255</v>
      </c>
      <c r="B99" t="s">
        <v>256</v>
      </c>
      <c r="C99" t="s">
        <v>60</v>
      </c>
      <c r="D99" s="88">
        <v>3</v>
      </c>
      <c r="E99" s="81">
        <f t="array" aca="1" ref="E99" ca="1">IF(COUNTA(A:A)&lt;3,"",IF(AND($A98&lt;&gt;"",A99=""),"_______________________________",IF($E98="_______________________________","RESPONSÁVEL PELA ELABORAÇÃO",IFERROR(INDIRECT("'"&amp;A99&amp;"'"&amp;"!"&amp;IF($E$2="VALOR MÉDIO (UNITÁRIO)","A5",IF($E$2="MEDIANA (UNITÁRIO)","B5",IF($E$2="MÉDIA SANEADA (UNITÁRIO)","D5","")))),""))))</f>
        <v>46.833333333333336</v>
      </c>
    </row>
    <row r="100" spans="1:5" ht="63" customHeight="1" x14ac:dyDescent="0.3">
      <c r="A100" s="101" t="s">
        <v>257</v>
      </c>
      <c r="B100" t="s">
        <v>258</v>
      </c>
      <c r="C100" t="s">
        <v>60</v>
      </c>
      <c r="D100" s="88">
        <v>2</v>
      </c>
      <c r="E100" s="81">
        <f t="array" aca="1" ref="E100" ca="1">IF(COUNTA(A:A)&lt;3,"",IF(AND($A99&lt;&gt;"",A100=""),"_______________________________",IF($E99="_______________________________","RESPONSÁVEL PELA ELABORAÇÃO",IFERROR(INDIRECT("'"&amp;A100&amp;"'"&amp;"!"&amp;IF($E$2="VALOR MÉDIO (UNITÁRIO)","A5",IF($E$2="MEDIANA (UNITÁRIO)","B5",IF($E$2="MÉDIA SANEADA (UNITÁRIO)","D5","")))),""))))</f>
        <v>102.23333333333335</v>
      </c>
    </row>
    <row r="101" spans="1:5" ht="63" customHeight="1" x14ac:dyDescent="0.3">
      <c r="A101" s="101" t="s">
        <v>259</v>
      </c>
      <c r="B101" t="s">
        <v>260</v>
      </c>
      <c r="C101" t="s">
        <v>60</v>
      </c>
      <c r="D101" s="88">
        <v>2</v>
      </c>
      <c r="E101" s="81">
        <f t="array" aca="1" ref="E101" ca="1">IF(COUNTA(A:A)&lt;3,"",IF(AND($A100&lt;&gt;"",A101=""),"_______________________________",IF($E100="_______________________________","RESPONSÁVEL PELA ELABORAÇÃO",IFERROR(INDIRECT("'"&amp;A101&amp;"'"&amp;"!"&amp;IF($E$2="VALOR MÉDIO (UNITÁRIO)","A5",IF($E$2="MEDIANA (UNITÁRIO)","B5",IF($E$2="MÉDIA SANEADA (UNITÁRIO)","D5","")))),""))))</f>
        <v>117.89666666666666</v>
      </c>
    </row>
    <row r="102" spans="1:5" ht="63" customHeight="1" x14ac:dyDescent="0.3">
      <c r="A102" s="101" t="s">
        <v>261</v>
      </c>
      <c r="B102" t="s">
        <v>262</v>
      </c>
      <c r="C102" t="s">
        <v>60</v>
      </c>
      <c r="D102" s="88">
        <v>4</v>
      </c>
      <c r="E102" s="81">
        <f t="array" aca="1" ref="E102" ca="1">IF(COUNTA(A:A)&lt;3,"",IF(AND($A101&lt;&gt;"",A102=""),"_______________________________",IF($E101="_______________________________","RESPONSÁVEL PELA ELABORAÇÃO",IFERROR(INDIRECT("'"&amp;A102&amp;"'"&amp;"!"&amp;IF($E$2="VALOR MÉDIO (UNITÁRIO)","A5",IF($E$2="MEDIANA (UNITÁRIO)","B5",IF($E$2="MÉDIA SANEADA (UNITÁRIO)","D5","")))),""))))</f>
        <v>112.3</v>
      </c>
    </row>
    <row r="103" spans="1:5" ht="63" customHeight="1" x14ac:dyDescent="0.3">
      <c r="A103" s="101" t="s">
        <v>263</v>
      </c>
      <c r="B103" t="s">
        <v>264</v>
      </c>
      <c r="C103" t="s">
        <v>60</v>
      </c>
      <c r="D103" s="88">
        <v>3</v>
      </c>
      <c r="E103" s="81">
        <f t="array" aca="1" ref="E103" ca="1">IF(COUNTA(A:A)&lt;3,"",IF(AND($A102&lt;&gt;"",A103=""),"_______________________________",IF($E102="_______________________________","RESPONSÁVEL PELA ELABORAÇÃO",IFERROR(INDIRECT("'"&amp;A103&amp;"'"&amp;"!"&amp;IF($E$2="VALOR MÉDIO (UNITÁRIO)","A5",IF($E$2="MEDIANA (UNITÁRIO)","B5",IF($E$2="MÉDIA SANEADA (UNITÁRIO)","D5","")))),""))))</f>
        <v>120.56666666666668</v>
      </c>
    </row>
    <row r="104" spans="1:5" ht="63" customHeight="1" x14ac:dyDescent="0.3">
      <c r="A104" s="101" t="s">
        <v>265</v>
      </c>
      <c r="B104" t="s">
        <v>266</v>
      </c>
      <c r="C104" t="s">
        <v>60</v>
      </c>
      <c r="D104" s="88">
        <v>2</v>
      </c>
      <c r="E104" s="81">
        <f t="array" aca="1" ref="E104" ca="1">IF(COUNTA(A:A)&lt;3,"",IF(AND($A103&lt;&gt;"",A104=""),"_______________________________",IF($E103="_______________________________","RESPONSÁVEL PELA ELABORAÇÃO",IFERROR(INDIRECT("'"&amp;A104&amp;"'"&amp;"!"&amp;IF($E$2="VALOR MÉDIO (UNITÁRIO)","A5",IF($E$2="MEDIANA (UNITÁRIO)","B5",IF($E$2="MÉDIA SANEADA (UNITÁRIO)","D5","")))),""))))</f>
        <v>22.6325</v>
      </c>
    </row>
    <row r="105" spans="1:5" ht="63" customHeight="1" x14ac:dyDescent="0.3">
      <c r="A105" s="101" t="s">
        <v>267</v>
      </c>
      <c r="B105" t="s">
        <v>268</v>
      </c>
      <c r="C105" t="s">
        <v>60</v>
      </c>
      <c r="D105" s="88">
        <v>8</v>
      </c>
      <c r="E105" s="81">
        <f t="array" aca="1" ref="E105" ca="1">IF(COUNTA(A:A)&lt;3,"",IF(AND($A104&lt;&gt;"",A105=""),"_______________________________",IF($E104="_______________________________","RESPONSÁVEL PELA ELABORAÇÃO",IFERROR(INDIRECT("'"&amp;A105&amp;"'"&amp;"!"&amp;IF($E$2="VALOR MÉDIO (UNITÁRIO)","A5",IF($E$2="MEDIANA (UNITÁRIO)","B5",IF($E$2="MÉDIA SANEADA (UNITÁRIO)","D5","")))),""))))</f>
        <v>18.585000000000001</v>
      </c>
    </row>
    <row r="106" spans="1:5" ht="63" customHeight="1" x14ac:dyDescent="0.3">
      <c r="A106" s="101" t="s">
        <v>269</v>
      </c>
      <c r="B106" t="s">
        <v>270</v>
      </c>
      <c r="C106" t="s">
        <v>60</v>
      </c>
      <c r="D106" s="88">
        <v>40</v>
      </c>
      <c r="E106" s="81">
        <f t="array" aca="1" ref="E106" ca="1">IF(COUNTA(A:A)&lt;3,"",IF(AND($A105&lt;&gt;"",A106=""),"_______________________________",IF($E105="_______________________________","RESPONSÁVEL PELA ELABORAÇÃO",IFERROR(INDIRECT("'"&amp;A106&amp;"'"&amp;"!"&amp;IF($E$2="VALOR MÉDIO (UNITÁRIO)","A5",IF($E$2="MEDIANA (UNITÁRIO)","B5",IF($E$2="MÉDIA SANEADA (UNITÁRIO)","D5","")))),""))))</f>
        <v>2.7239999999999998</v>
      </c>
    </row>
    <row r="107" spans="1:5" ht="63" customHeight="1" x14ac:dyDescent="0.3">
      <c r="A107" s="101" t="s">
        <v>271</v>
      </c>
      <c r="B107" t="s">
        <v>272</v>
      </c>
      <c r="C107" t="s">
        <v>60</v>
      </c>
      <c r="D107" s="88">
        <v>15</v>
      </c>
      <c r="E107" s="81">
        <f t="array" aca="1" ref="E107" ca="1">IF(COUNTA(A:A)&lt;3,"",IF(AND($A106&lt;&gt;"",A107=""),"_______________________________",IF($E106="_______________________________","RESPONSÁVEL PELA ELABORAÇÃO",IFERROR(INDIRECT("'"&amp;A107&amp;"'"&amp;"!"&amp;IF($E$2="VALOR MÉDIO (UNITÁRIO)","A5",IF($E$2="MEDIANA (UNITÁRIO)","B5",IF($E$2="MÉDIA SANEADA (UNITÁRIO)","D5","")))),""))))</f>
        <v>3.2560000000000002</v>
      </c>
    </row>
    <row r="108" spans="1:5" ht="63" customHeight="1" x14ac:dyDescent="0.3">
      <c r="A108" s="101" t="s">
        <v>273</v>
      </c>
      <c r="B108" t="s">
        <v>274</v>
      </c>
      <c r="C108" t="s">
        <v>60</v>
      </c>
      <c r="D108" s="88">
        <v>8</v>
      </c>
      <c r="E108" s="81">
        <f t="array" aca="1" ref="E108" ca="1">IF(COUNTA(A:A)&lt;3,"",IF(AND($A107&lt;&gt;"",A108=""),"_______________________________",IF($E107="_______________________________","RESPONSÁVEL PELA ELABORAÇÃO",IFERROR(INDIRECT("'"&amp;A108&amp;"'"&amp;"!"&amp;IF($E$2="VALOR MÉDIO (UNITÁRIO)","A5",IF($E$2="MEDIANA (UNITÁRIO)","B5",IF($E$2="MÉDIA SANEADA (UNITÁRIO)","D5","")))),""))))</f>
        <v>5.6933333333333325</v>
      </c>
    </row>
    <row r="109" spans="1:5" ht="63" customHeight="1" x14ac:dyDescent="0.3">
      <c r="A109" s="101" t="s">
        <v>275</v>
      </c>
      <c r="B109" t="s">
        <v>276</v>
      </c>
      <c r="C109" t="s">
        <v>60</v>
      </c>
      <c r="D109" s="88">
        <v>5</v>
      </c>
      <c r="E109" s="81">
        <f t="array" aca="1" ref="E109" ca="1">IF(COUNTA(A:A)&lt;3,"",IF(AND($A108&lt;&gt;"",A109=""),"_______________________________",IF($E108="_______________________________","RESPONSÁVEL PELA ELABORAÇÃO",IFERROR(INDIRECT("'"&amp;A109&amp;"'"&amp;"!"&amp;IF($E$2="VALOR MÉDIO (UNITÁRIO)","A5",IF($E$2="MEDIANA (UNITÁRIO)","B5",IF($E$2="MÉDIA SANEADA (UNITÁRIO)","D5","")))),""))))</f>
        <v>58.669999999999995</v>
      </c>
    </row>
    <row r="110" spans="1:5" ht="63" customHeight="1" x14ac:dyDescent="0.3">
      <c r="A110" s="101" t="s">
        <v>277</v>
      </c>
      <c r="B110" t="s">
        <v>278</v>
      </c>
      <c r="C110" t="s">
        <v>60</v>
      </c>
      <c r="D110" s="88">
        <v>8</v>
      </c>
      <c r="E110" s="81">
        <f t="array" aca="1" ref="E110" ca="1">IF(COUNTA(A:A)&lt;3,"",IF(AND($A109&lt;&gt;"",A110=""),"_______________________________",IF($E109="_______________________________","RESPONSÁVEL PELA ELABORAÇÃO",IFERROR(INDIRECT("'"&amp;A110&amp;"'"&amp;"!"&amp;IF($E$2="VALOR MÉDIO (UNITÁRIO)","A5",IF($E$2="MEDIANA (UNITÁRIO)","B5",IF($E$2="MÉDIA SANEADA (UNITÁRIO)","D5","")))),""))))</f>
        <v>181.8725</v>
      </c>
    </row>
    <row r="111" spans="1:5" ht="63" customHeight="1" x14ac:dyDescent="0.3">
      <c r="A111" s="101" t="s">
        <v>279</v>
      </c>
      <c r="B111" t="s">
        <v>280</v>
      </c>
      <c r="C111" t="s">
        <v>60</v>
      </c>
      <c r="D111" s="88">
        <v>1</v>
      </c>
      <c r="E111" s="81">
        <f t="array" aca="1" ref="E111" ca="1">IF(COUNTA(A:A)&lt;3,"",IF(AND($A110&lt;&gt;"",A111=""),"_______________________________",IF($E110="_______________________________","RESPONSÁVEL PELA ELABORAÇÃO",IFERROR(INDIRECT("'"&amp;A111&amp;"'"&amp;"!"&amp;IF($E$2="VALOR MÉDIO (UNITÁRIO)","A5",IF($E$2="MEDIANA (UNITÁRIO)","B5",IF($E$2="MÉDIA SANEADA (UNITÁRIO)","D5","")))),""))))</f>
        <v>16.171428571428571</v>
      </c>
    </row>
    <row r="112" spans="1:5" ht="63" customHeight="1" x14ac:dyDescent="0.3">
      <c r="A112" s="101" t="s">
        <v>281</v>
      </c>
      <c r="B112" t="s">
        <v>282</v>
      </c>
      <c r="C112" t="s">
        <v>60</v>
      </c>
      <c r="D112" s="88">
        <v>10</v>
      </c>
      <c r="E112" s="81">
        <f t="array" aca="1" ref="E112" ca="1">IF(COUNTA(A:A)&lt;3,"",IF(AND($A111&lt;&gt;"",A112=""),"_______________________________",IF($E111="_______________________________","RESPONSÁVEL PELA ELABORAÇÃO",IFERROR(INDIRECT("'"&amp;A112&amp;"'"&amp;"!"&amp;IF($E$2="VALOR MÉDIO (UNITÁRIO)","A5",IF($E$2="MEDIANA (UNITÁRIO)","B5",IF($E$2="MÉDIA SANEADA (UNITÁRIO)","D5","")))),""))))</f>
        <v>11.053000000000001</v>
      </c>
    </row>
    <row r="113" spans="1:5" ht="63" customHeight="1" x14ac:dyDescent="0.3">
      <c r="A113" s="101" t="s">
        <v>283</v>
      </c>
      <c r="B113" t="s">
        <v>284</v>
      </c>
      <c r="C113" t="s">
        <v>60</v>
      </c>
      <c r="D113" s="88">
        <v>45</v>
      </c>
      <c r="E113" s="81">
        <f t="array" aca="1" ref="E113" ca="1">IF(COUNTA(A:A)&lt;3,"",IF(AND($A112&lt;&gt;"",A113=""),"_______________________________",IF($E112="_______________________________","RESPONSÁVEL PELA ELABORAÇÃO",IFERROR(INDIRECT("'"&amp;A113&amp;"'"&amp;"!"&amp;IF($E$2="VALOR MÉDIO (UNITÁRIO)","A5",IF($E$2="MEDIANA (UNITÁRIO)","B5",IF($E$2="MÉDIA SANEADA (UNITÁRIO)","D5","")))),""))))</f>
        <v>12.644</v>
      </c>
    </row>
    <row r="114" spans="1:5" ht="63" customHeight="1" x14ac:dyDescent="0.3">
      <c r="A114" s="101" t="s">
        <v>285</v>
      </c>
      <c r="B114" t="s">
        <v>286</v>
      </c>
      <c r="C114" t="s">
        <v>60</v>
      </c>
      <c r="D114" s="88">
        <v>4</v>
      </c>
      <c r="E114" s="81">
        <f t="array" aca="1" ref="E114" ca="1">IF(COUNTA(A:A)&lt;3,"",IF(AND($A113&lt;&gt;"",A114=""),"_______________________________",IF($E113="_______________________________","RESPONSÁVEL PELA ELABORAÇÃO",IFERROR(INDIRECT("'"&amp;A114&amp;"'"&amp;"!"&amp;IF($E$2="VALOR MÉDIO (UNITÁRIO)","A5",IF($E$2="MEDIANA (UNITÁRIO)","B5",IF($E$2="MÉDIA SANEADA (UNITÁRIO)","D5","")))),""))))</f>
        <v>8.3274999999999988</v>
      </c>
    </row>
    <row r="115" spans="1:5" ht="63" customHeight="1" x14ac:dyDescent="0.3">
      <c r="A115" s="101" t="s">
        <v>287</v>
      </c>
      <c r="B115" t="s">
        <v>288</v>
      </c>
      <c r="C115" t="s">
        <v>60</v>
      </c>
      <c r="D115" s="88">
        <v>2</v>
      </c>
      <c r="E115" s="81">
        <f t="array" aca="1" ref="E115" ca="1">IF(COUNTA(A:A)&lt;3,"",IF(AND($A114&lt;&gt;"",A115=""),"_______________________________",IF($E114="_______________________________","RESPONSÁVEL PELA ELABORAÇÃO",IFERROR(INDIRECT("'"&amp;A115&amp;"'"&amp;"!"&amp;IF($E$2="VALOR MÉDIO (UNITÁRIO)","A5",IF($E$2="MEDIANA (UNITÁRIO)","B5",IF($E$2="MÉDIA SANEADA (UNITÁRIO)","D5","")))),""))))</f>
        <v>12.562222222222223</v>
      </c>
    </row>
    <row r="116" spans="1:5" ht="63" customHeight="1" x14ac:dyDescent="0.3">
      <c r="A116" s="101" t="s">
        <v>289</v>
      </c>
      <c r="B116" t="s">
        <v>290</v>
      </c>
      <c r="C116" t="s">
        <v>60</v>
      </c>
      <c r="D116" s="88">
        <v>4</v>
      </c>
      <c r="E116" s="81">
        <f t="array" aca="1" ref="E116" ca="1">IF(COUNTA(A:A)&lt;3,"",IF(AND($A115&lt;&gt;"",A116=""),"_______________________________",IF($E115="_______________________________","RESPONSÁVEL PELA ELABORAÇÃO",IFERROR(INDIRECT("'"&amp;A116&amp;"'"&amp;"!"&amp;IF($E$2="VALOR MÉDIO (UNITÁRIO)","A5",IF($E$2="MEDIANA (UNITÁRIO)","B5",IF($E$2="MÉDIA SANEADA (UNITÁRIO)","D5","")))),""))))</f>
        <v>30.542999999999999</v>
      </c>
    </row>
    <row r="117" spans="1:5" ht="63" customHeight="1" x14ac:dyDescent="0.3">
      <c r="A117" s="101" t="s">
        <v>291</v>
      </c>
      <c r="B117" t="s">
        <v>292</v>
      </c>
      <c r="C117" t="s">
        <v>60</v>
      </c>
      <c r="D117" s="88">
        <v>4</v>
      </c>
      <c r="E117" s="81">
        <f t="array" aca="1" ref="E117" ca="1">IF(COUNTA(A:A)&lt;3,"",IF(AND($A116&lt;&gt;"",A117=""),"_______________________________",IF($E116="_______________________________","RESPONSÁVEL PELA ELABORAÇÃO",IFERROR(INDIRECT("'"&amp;A117&amp;"'"&amp;"!"&amp;IF($E$2="VALOR MÉDIO (UNITÁRIO)","A5",IF($E$2="MEDIANA (UNITÁRIO)","B5",IF($E$2="MÉDIA SANEADA (UNITÁRIO)","D5","")))),""))))</f>
        <v>29.531111111111109</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_______________________________</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RESPONSÁVEL PELA ELABORAÇÃO</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200-000000000000}">
      <formula1>$L$1:$N$1</formula1>
    </dataValidation>
  </dataValidations>
  <hyperlinks>
    <hyperlink ref="A3" location="1!A1" display="1" xr:uid="{00000000-0004-0000-0200-000000000000}"/>
    <hyperlink ref="A4" location="2!A1" display="2" xr:uid="{00000000-0004-0000-0200-000001000000}"/>
    <hyperlink ref="A5" location="3!A1" display="3" xr:uid="{00000000-0004-0000-0200-000002000000}"/>
    <hyperlink ref="A6" location="4!A1" display="4" xr:uid="{00000000-0004-0000-0200-000003000000}"/>
    <hyperlink ref="A7" location="5!A1" display="5" xr:uid="{00000000-0004-0000-0200-000004000000}"/>
    <hyperlink ref="A8" location="6!A1" display="6" xr:uid="{00000000-0004-0000-0200-000005000000}"/>
    <hyperlink ref="A9" location="7!A1" display="7" xr:uid="{00000000-0004-0000-0200-000006000000}"/>
    <hyperlink ref="A10" location="8!A1" display="8" xr:uid="{00000000-0004-0000-0200-000007000000}"/>
    <hyperlink ref="A11" location="9!A1" display="9" xr:uid="{00000000-0004-0000-0200-000008000000}"/>
    <hyperlink ref="A12" location="10!A1" display="10" xr:uid="{00000000-0004-0000-0200-000009000000}"/>
    <hyperlink ref="A13" location="11!A1" display="11" xr:uid="{00000000-0004-0000-0200-00000A000000}"/>
    <hyperlink ref="A14" location="12!A1" display="12" xr:uid="{00000000-0004-0000-0200-00000B000000}"/>
    <hyperlink ref="A15" location="13!A1" display="13" xr:uid="{00000000-0004-0000-0200-00000C000000}"/>
    <hyperlink ref="A16" location="14!A1" display="14" xr:uid="{00000000-0004-0000-0200-00000D000000}"/>
    <hyperlink ref="A17" location="15!A1" display="15" xr:uid="{00000000-0004-0000-0200-00000E000000}"/>
    <hyperlink ref="A18" location="16!A1" display="16" xr:uid="{00000000-0004-0000-0200-00000F000000}"/>
    <hyperlink ref="A19" location="17!A1" display="17" xr:uid="{00000000-0004-0000-0200-000010000000}"/>
    <hyperlink ref="A20" location="18!A1" display="18" xr:uid="{00000000-0004-0000-0200-000011000000}"/>
    <hyperlink ref="A21" location="19!A1" display="19" xr:uid="{00000000-0004-0000-0200-000012000000}"/>
    <hyperlink ref="A22" location="20!A1" display="20" xr:uid="{00000000-0004-0000-0200-000013000000}"/>
    <hyperlink ref="A23" location="21!A1" display="21" xr:uid="{00000000-0004-0000-0200-000014000000}"/>
    <hyperlink ref="A24" location="22!A1" display="22" xr:uid="{00000000-0004-0000-0200-000015000000}"/>
    <hyperlink ref="A25" location="23!A1" display="23" xr:uid="{00000000-0004-0000-0200-000016000000}"/>
    <hyperlink ref="A26" location="24!A1" display="24" xr:uid="{00000000-0004-0000-0200-000017000000}"/>
    <hyperlink ref="A27" location="25!A1" display="25" xr:uid="{00000000-0004-0000-0200-000018000000}"/>
    <hyperlink ref="A28" location="26!A1" display="26" xr:uid="{00000000-0004-0000-0200-000019000000}"/>
    <hyperlink ref="A29" location="27!A1" display="27" xr:uid="{00000000-0004-0000-0200-00001A000000}"/>
    <hyperlink ref="A30" location="28!A1" display="28" xr:uid="{00000000-0004-0000-0200-00001B000000}"/>
    <hyperlink ref="A31" location="29!A1" display="29" xr:uid="{00000000-0004-0000-0200-00001C000000}"/>
    <hyperlink ref="A32" location="30!A1" display="30" xr:uid="{00000000-0004-0000-0200-00001D000000}"/>
    <hyperlink ref="A33" location="31!A1" display="31" xr:uid="{00000000-0004-0000-0200-00001E000000}"/>
    <hyperlink ref="A34" location="32!A1" display="32" xr:uid="{00000000-0004-0000-0200-00001F000000}"/>
    <hyperlink ref="A35" location="33!A1" display="33" xr:uid="{00000000-0004-0000-0200-000020000000}"/>
    <hyperlink ref="A36" location="34!A1" display="34" xr:uid="{00000000-0004-0000-0200-000021000000}"/>
    <hyperlink ref="A37" location="35!A1" display="35" xr:uid="{00000000-0004-0000-0200-000022000000}"/>
    <hyperlink ref="A38" location="36!A1" display="36" xr:uid="{00000000-0004-0000-0200-000023000000}"/>
    <hyperlink ref="A39" location="37!A1" display="37" xr:uid="{00000000-0004-0000-0200-000024000000}"/>
    <hyperlink ref="A40" location="38!A1" display="38" xr:uid="{00000000-0004-0000-0200-000025000000}"/>
    <hyperlink ref="A41" location="39!A1" display="39" xr:uid="{00000000-0004-0000-0200-000026000000}"/>
    <hyperlink ref="A42" location="40!A1" display="40" xr:uid="{00000000-0004-0000-0200-000027000000}"/>
    <hyperlink ref="A43" location="41!A1" display="41" xr:uid="{00000000-0004-0000-0200-000028000000}"/>
    <hyperlink ref="A44" location="42!A1" display="42" xr:uid="{00000000-0004-0000-0200-000029000000}"/>
    <hyperlink ref="A45" location="43!A1" display="43" xr:uid="{00000000-0004-0000-0200-00002A000000}"/>
    <hyperlink ref="A46" location="44!A1" display="44" xr:uid="{00000000-0004-0000-0200-00002B000000}"/>
    <hyperlink ref="A47" location="45!A1" display="45" xr:uid="{00000000-0004-0000-0200-00002C000000}"/>
    <hyperlink ref="A48" location="46!A1" display="46" xr:uid="{00000000-0004-0000-0200-00002D000000}"/>
    <hyperlink ref="A49" location="47!A1" display="47" xr:uid="{00000000-0004-0000-0200-00002E000000}"/>
    <hyperlink ref="A50" location="48!A1" display="48" xr:uid="{00000000-0004-0000-0200-00002F000000}"/>
    <hyperlink ref="A51" location="49!A1" display="49" xr:uid="{00000000-0004-0000-0200-000030000000}"/>
    <hyperlink ref="A52" location="50!A1" display="50" xr:uid="{00000000-0004-0000-0200-000031000000}"/>
    <hyperlink ref="A53" location="51!A1" display="51" xr:uid="{00000000-0004-0000-0200-000032000000}"/>
    <hyperlink ref="A54" location="52!A1" display="52" xr:uid="{00000000-0004-0000-0200-000033000000}"/>
    <hyperlink ref="A55" location="53!A1" display="53" xr:uid="{00000000-0004-0000-0200-000034000000}"/>
    <hyperlink ref="A56" location="54!A1" display="54" xr:uid="{00000000-0004-0000-0200-000035000000}"/>
    <hyperlink ref="A57" location="55!A1" display="55" xr:uid="{00000000-0004-0000-0200-000036000000}"/>
    <hyperlink ref="A58" location="56!A1" display="56" xr:uid="{00000000-0004-0000-0200-000037000000}"/>
    <hyperlink ref="A59" location="57!A1" display="57" xr:uid="{00000000-0004-0000-0200-000038000000}"/>
    <hyperlink ref="A60" location="58!A1" display="58" xr:uid="{00000000-0004-0000-0200-000039000000}"/>
    <hyperlink ref="A61" location="59!A1" display="59" xr:uid="{00000000-0004-0000-0200-00003A000000}"/>
    <hyperlink ref="A62" location="60!A1" display="60" xr:uid="{00000000-0004-0000-0200-00003B000000}"/>
    <hyperlink ref="A63" location="61!A1" display="61" xr:uid="{00000000-0004-0000-0200-00003C000000}"/>
    <hyperlink ref="A64" location="62!A1" display="62" xr:uid="{00000000-0004-0000-0200-00003D000000}"/>
    <hyperlink ref="A65" location="63!A1" display="63" xr:uid="{00000000-0004-0000-0200-00003E000000}"/>
    <hyperlink ref="A66" location="64!A1" display="64" xr:uid="{00000000-0004-0000-0200-00003F000000}"/>
    <hyperlink ref="A67" location="65!A1" display="65" xr:uid="{00000000-0004-0000-0200-000040000000}"/>
    <hyperlink ref="A68" location="66!A1" display="66" xr:uid="{00000000-0004-0000-0200-000041000000}"/>
    <hyperlink ref="A69" location="67!A1" display="67" xr:uid="{00000000-0004-0000-0200-000042000000}"/>
    <hyperlink ref="A70" location="68!A1" display="68" xr:uid="{00000000-0004-0000-0200-000043000000}"/>
    <hyperlink ref="A71" location="69!A1" display="69" xr:uid="{00000000-0004-0000-0200-000044000000}"/>
    <hyperlink ref="A72" location="70!A1" display="70" xr:uid="{00000000-0004-0000-0200-000045000000}"/>
    <hyperlink ref="A73" location="71!A1" display="71" xr:uid="{00000000-0004-0000-0200-000046000000}"/>
    <hyperlink ref="A74" location="72!A1" display="72" xr:uid="{00000000-0004-0000-0200-000047000000}"/>
    <hyperlink ref="A75" location="73!A1" display="73" xr:uid="{00000000-0004-0000-0200-000048000000}"/>
    <hyperlink ref="A76" location="74!A1" display="74" xr:uid="{00000000-0004-0000-0200-000049000000}"/>
    <hyperlink ref="A77" location="75!A1" display="75" xr:uid="{00000000-0004-0000-0200-00004A000000}"/>
    <hyperlink ref="A78" location="76!A1" display="76" xr:uid="{00000000-0004-0000-0200-00004B000000}"/>
    <hyperlink ref="A79" location="77!A1" display="77" xr:uid="{00000000-0004-0000-0200-00004C000000}"/>
    <hyperlink ref="A80" location="78!A1" display="78" xr:uid="{00000000-0004-0000-0200-00004D000000}"/>
    <hyperlink ref="A81" location="79!A1" display="79" xr:uid="{00000000-0004-0000-0200-00004E000000}"/>
    <hyperlink ref="A82" location="80!A1" display="80" xr:uid="{00000000-0004-0000-0200-00004F000000}"/>
    <hyperlink ref="A83" location="81!A1" display="81" xr:uid="{00000000-0004-0000-0200-000050000000}"/>
    <hyperlink ref="A84" location="82!A1" display="82" xr:uid="{00000000-0004-0000-0200-000051000000}"/>
    <hyperlink ref="A85" location="83!A1" display="83" xr:uid="{00000000-0004-0000-0200-000052000000}"/>
    <hyperlink ref="A86" location="84!A1" display="84" xr:uid="{00000000-0004-0000-0200-000053000000}"/>
    <hyperlink ref="A87" location="85!A1" display="85" xr:uid="{00000000-0004-0000-0200-000054000000}"/>
    <hyperlink ref="A88" location="86!A1" display="86" xr:uid="{00000000-0004-0000-0200-000055000000}"/>
    <hyperlink ref="A89" location="87!A1" display="87" xr:uid="{00000000-0004-0000-0200-000056000000}"/>
    <hyperlink ref="A90" location="88!A1" display="88" xr:uid="{00000000-0004-0000-0200-000057000000}"/>
    <hyperlink ref="A91" location="89!A1" display="89" xr:uid="{00000000-0004-0000-0200-000058000000}"/>
    <hyperlink ref="A92" location="90!A1" display="90" xr:uid="{00000000-0004-0000-0200-000059000000}"/>
    <hyperlink ref="A93" location="91!A1" display="91" xr:uid="{00000000-0004-0000-0200-00005A000000}"/>
    <hyperlink ref="A94" location="92!A1" display="92" xr:uid="{00000000-0004-0000-0200-00005B000000}"/>
    <hyperlink ref="A95" location="93!A1" display="93" xr:uid="{00000000-0004-0000-0200-00005C000000}"/>
    <hyperlink ref="A96" location="94!A1" display="94" xr:uid="{00000000-0004-0000-0200-00005D000000}"/>
    <hyperlink ref="A97" location="95!A1" display="95" xr:uid="{00000000-0004-0000-0200-00005E000000}"/>
    <hyperlink ref="A98" location="96!A1" display="96" xr:uid="{00000000-0004-0000-0200-00005F000000}"/>
    <hyperlink ref="A99" location="97!A1" display="97" xr:uid="{00000000-0004-0000-0200-000060000000}"/>
    <hyperlink ref="A100" location="98!A1" display="98" xr:uid="{00000000-0004-0000-0200-000061000000}"/>
    <hyperlink ref="A101" location="99!A1" display="99" xr:uid="{00000000-0004-0000-0200-000062000000}"/>
    <hyperlink ref="A102" location="100!A1" display="100" xr:uid="{00000000-0004-0000-0200-000063000000}"/>
    <hyperlink ref="A103" location="101!A1" display="101" xr:uid="{00000000-0004-0000-0200-000064000000}"/>
    <hyperlink ref="A104" location="102!A1" display="102" xr:uid="{00000000-0004-0000-0200-000065000000}"/>
    <hyperlink ref="A105" location="103!A1" display="103" xr:uid="{00000000-0004-0000-0200-000066000000}"/>
    <hyperlink ref="A106" location="104!A1" display="104" xr:uid="{00000000-0004-0000-0200-000067000000}"/>
    <hyperlink ref="A107" location="105!A1" display="105" xr:uid="{00000000-0004-0000-0200-000068000000}"/>
    <hyperlink ref="A108" location="106!A1" display="106" xr:uid="{00000000-0004-0000-0200-000069000000}"/>
    <hyperlink ref="A109" location="107!A1" display="107" xr:uid="{00000000-0004-0000-0200-00006A000000}"/>
    <hyperlink ref="A110" location="108!A1" display="108" xr:uid="{00000000-0004-0000-0200-00006B000000}"/>
    <hyperlink ref="A111" location="109!A1" display="109" xr:uid="{00000000-0004-0000-0200-00006C000000}"/>
    <hyperlink ref="A112" location="110!A1" display="110" xr:uid="{00000000-0004-0000-0200-00006D000000}"/>
    <hyperlink ref="A113" location="111!A1" display="111" xr:uid="{00000000-0004-0000-0200-00006E000000}"/>
    <hyperlink ref="A114" location="112!A1" display="112" xr:uid="{00000000-0004-0000-0200-00006F000000}"/>
    <hyperlink ref="A115" location="113!A1" display="113" xr:uid="{00000000-0004-0000-0200-000070000000}"/>
    <hyperlink ref="A116" location="114!A1" display="114" xr:uid="{00000000-0004-0000-0200-000071000000}"/>
    <hyperlink ref="A117" location="115!A1" display="115" xr:uid="{00000000-0004-0000-0200-000072000000}"/>
  </hyperlinks>
  <pageMargins left="0.51181102362204722" right="0.51181102362204722" top="0.78740157480314965" bottom="0.78740157480314965" header="0.31496062992125978" footer="0.31496062992125978"/>
  <pageSetup paperSize="9" scale="63"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2"/>
  <dimension ref="C23866:WUG1043729"/>
  <sheetViews>
    <sheetView workbookViewId="0"/>
  </sheetViews>
  <sheetFormatPr defaultRowHeight="15" x14ac:dyDescent="0.25"/>
  <sheetData>
    <row r="23866" spans="775:775" x14ac:dyDescent="0.25">
      <c r="ACU23866" t="s">
        <v>293</v>
      </c>
    </row>
    <row r="24288" spans="1844:1844" x14ac:dyDescent="0.25">
      <c r="BRX24288" t="s">
        <v>294</v>
      </c>
    </row>
    <row r="79466" spans="11867:11867" x14ac:dyDescent="0.25">
      <c r="QNK79466" t="s">
        <v>295</v>
      </c>
    </row>
    <row r="95881" spans="13812:13812" x14ac:dyDescent="0.25">
      <c r="TKF95881" t="s">
        <v>296</v>
      </c>
    </row>
    <row r="113333" spans="214:214" x14ac:dyDescent="0.25">
      <c r="HF113333" t="s">
        <v>297</v>
      </c>
    </row>
    <row r="120283" spans="10134:10134" x14ac:dyDescent="0.25">
      <c r="NYT120283" t="s">
        <v>298</v>
      </c>
    </row>
    <row r="121754" spans="6161:6161" x14ac:dyDescent="0.25">
      <c r="IBY121754" t="s">
        <v>299</v>
      </c>
    </row>
    <row r="122485" spans="558:558" x14ac:dyDescent="0.25">
      <c r="UL122485" t="s">
        <v>300</v>
      </c>
    </row>
    <row r="135581" spans="14555:14555" x14ac:dyDescent="0.25">
      <c r="UMU135581" t="s">
        <v>301</v>
      </c>
    </row>
    <row r="161465" spans="2615:2615" x14ac:dyDescent="0.25">
      <c r="CVO161465" t="s">
        <v>302</v>
      </c>
    </row>
    <row r="168375" spans="8394:8394" x14ac:dyDescent="0.25">
      <c r="LJV168375" t="s">
        <v>303</v>
      </c>
    </row>
    <row r="168981" spans="6779:6779" x14ac:dyDescent="0.25">
      <c r="IZS168981" t="s">
        <v>304</v>
      </c>
    </row>
    <row r="174813" spans="7751:7751" x14ac:dyDescent="0.25">
      <c r="KLC174813" t="s">
        <v>305</v>
      </c>
    </row>
    <row r="182977" spans="10586:10586" x14ac:dyDescent="0.25">
      <c r="OQD182977" t="s">
        <v>306</v>
      </c>
    </row>
    <row r="183266" spans="4797:4797" x14ac:dyDescent="0.25">
      <c r="GBM183266" t="s">
        <v>307</v>
      </c>
    </row>
    <row r="187059" spans="12800:12800" x14ac:dyDescent="0.25">
      <c r="RXH187059" t="s">
        <v>308</v>
      </c>
    </row>
    <row r="201402" spans="14351:14351" x14ac:dyDescent="0.25">
      <c r="UEY201402" t="s">
        <v>309</v>
      </c>
    </row>
    <row r="204101" spans="435:435" x14ac:dyDescent="0.25">
      <c r="PS204101" t="s">
        <v>310</v>
      </c>
    </row>
    <row r="207956" spans="13603:13603" x14ac:dyDescent="0.25">
      <c r="TCE207956" t="s">
        <v>311</v>
      </c>
    </row>
    <row r="208967" spans="8275:8275" x14ac:dyDescent="0.25">
      <c r="LFG208967" t="s">
        <v>312</v>
      </c>
    </row>
    <row r="210856" spans="8802:8802" x14ac:dyDescent="0.25">
      <c r="LZN210856" t="s">
        <v>313</v>
      </c>
    </row>
    <row r="212137" spans="2342:2342" x14ac:dyDescent="0.25">
      <c r="CLB212137" t="s">
        <v>314</v>
      </c>
    </row>
    <row r="221935" spans="15876:15876" x14ac:dyDescent="0.25">
      <c r="WLP221935" t="s">
        <v>315</v>
      </c>
    </row>
    <row r="232839" spans="1228:1228" x14ac:dyDescent="0.25">
      <c r="AUF232839" t="s">
        <v>316</v>
      </c>
    </row>
    <row r="233143" spans="3284:3284" x14ac:dyDescent="0.25">
      <c r="DVH233143" t="s">
        <v>317</v>
      </c>
    </row>
    <row r="233724" spans="7398:7398" x14ac:dyDescent="0.25">
      <c r="JXN233724" t="s">
        <v>318</v>
      </c>
    </row>
    <row r="244974" spans="6350:6350" x14ac:dyDescent="0.25">
      <c r="IJF244974" t="s">
        <v>319</v>
      </c>
    </row>
    <row r="245502" spans="4179:4179" x14ac:dyDescent="0.25">
      <c r="FDS245502" t="s">
        <v>320</v>
      </c>
    </row>
    <row r="250967" spans="7857:7857" x14ac:dyDescent="0.25">
      <c r="KPE250967" t="s">
        <v>321</v>
      </c>
    </row>
    <row r="272430" spans="2838:2838" x14ac:dyDescent="0.25">
      <c r="DED272430" t="s">
        <v>322</v>
      </c>
    </row>
    <row r="286293" spans="12886:12886" x14ac:dyDescent="0.25">
      <c r="SAP286293" t="s">
        <v>323</v>
      </c>
    </row>
    <row r="309519" spans="2962:2962" x14ac:dyDescent="0.25">
      <c r="DIX309519" t="s">
        <v>324</v>
      </c>
    </row>
    <row r="322889" spans="7588:7588" x14ac:dyDescent="0.25">
      <c r="KEV322889" t="s">
        <v>325</v>
      </c>
    </row>
    <row r="323135" spans="13999:13999" x14ac:dyDescent="0.25">
      <c r="TRK323135" t="s">
        <v>326</v>
      </c>
    </row>
    <row r="337408" spans="9770:9770" x14ac:dyDescent="0.25">
      <c r="NKT337408" t="s">
        <v>327</v>
      </c>
    </row>
    <row r="344741" spans="11941:11941" x14ac:dyDescent="0.25">
      <c r="QQG344741" t="s">
        <v>328</v>
      </c>
    </row>
    <row r="364835" spans="3586:3586" x14ac:dyDescent="0.25">
      <c r="EGX364835" t="s">
        <v>329</v>
      </c>
    </row>
    <row r="373702" spans="11066:11066" x14ac:dyDescent="0.25">
      <c r="PIP373702" t="s">
        <v>330</v>
      </c>
    </row>
    <row r="375786" spans="5149:5149" x14ac:dyDescent="0.25">
      <c r="GPA375786" t="s">
        <v>331</v>
      </c>
    </row>
    <row r="376947" spans="2991:2991" x14ac:dyDescent="0.25">
      <c r="DKA376947" t="s">
        <v>332</v>
      </c>
    </row>
    <row r="392157" spans="11710:11710" x14ac:dyDescent="0.25">
      <c r="QHJ392157" t="s">
        <v>333</v>
      </c>
    </row>
    <row r="407751" spans="14284:14284" x14ac:dyDescent="0.25">
      <c r="UCJ407751" t="s">
        <v>334</v>
      </c>
    </row>
    <row r="430839" spans="2012:2012" x14ac:dyDescent="0.25">
      <c r="BYJ430839" t="s">
        <v>335</v>
      </c>
    </row>
    <row r="431366" spans="4819:4819" x14ac:dyDescent="0.25">
      <c r="GCI431366" t="s">
        <v>336</v>
      </c>
    </row>
    <row r="441816" spans="9746:9746" x14ac:dyDescent="0.25">
      <c r="NJV441816" t="s">
        <v>337</v>
      </c>
    </row>
    <row r="444202" spans="4114:4114" x14ac:dyDescent="0.25">
      <c r="FBF444202" t="s">
        <v>338</v>
      </c>
    </row>
    <row r="451517" spans="9907:9907" x14ac:dyDescent="0.25">
      <c r="NQA451517" t="s">
        <v>339</v>
      </c>
    </row>
    <row r="477297" spans="10925:10925" x14ac:dyDescent="0.25">
      <c r="PDE477297" t="s">
        <v>340</v>
      </c>
    </row>
    <row r="477777" spans="1804:1804" x14ac:dyDescent="0.25">
      <c r="BQJ477777" t="s">
        <v>341</v>
      </c>
    </row>
    <row r="482509" spans="10084:10084" x14ac:dyDescent="0.25">
      <c r="NWV482509" t="s">
        <v>342</v>
      </c>
    </row>
    <row r="498728" spans="2194:2194" x14ac:dyDescent="0.25">
      <c r="CFJ498728" t="s">
        <v>343</v>
      </c>
    </row>
    <row r="515219" spans="795:795" x14ac:dyDescent="0.25">
      <c r="ADO515219" t="s">
        <v>344</v>
      </c>
    </row>
    <row r="523182" spans="1975:1975" x14ac:dyDescent="0.25">
      <c r="BWY523182" t="s">
        <v>345</v>
      </c>
    </row>
    <row r="526921" spans="11152:11152" x14ac:dyDescent="0.25">
      <c r="PLX526921" t="s">
        <v>346</v>
      </c>
    </row>
    <row r="531141" spans="1831:1831" x14ac:dyDescent="0.25">
      <c r="BRK531141" t="s">
        <v>347</v>
      </c>
    </row>
    <row r="543034" spans="14392:14392" x14ac:dyDescent="0.25">
      <c r="UGN543034" t="s">
        <v>348</v>
      </c>
    </row>
    <row r="543196" spans="9139:9139" x14ac:dyDescent="0.25">
      <c r="MMM543196" t="s">
        <v>349</v>
      </c>
    </row>
    <row r="568067" spans="6438:6438" x14ac:dyDescent="0.25">
      <c r="IMP568067" t="s">
        <v>350</v>
      </c>
    </row>
    <row r="569649" spans="8456:8456" x14ac:dyDescent="0.25">
      <c r="LMF569649" t="s">
        <v>351</v>
      </c>
    </row>
    <row r="570884" spans="5195:5195" x14ac:dyDescent="0.25">
      <c r="GQU570884" t="s">
        <v>352</v>
      </c>
    </row>
    <row r="571960" spans="5294:5294" x14ac:dyDescent="0.25">
      <c r="GUP571960" t="s">
        <v>353</v>
      </c>
    </row>
    <row r="595202" spans="3894:3894" x14ac:dyDescent="0.25">
      <c r="EST595202" t="s">
        <v>354</v>
      </c>
    </row>
    <row r="596636" spans="5120:5120" x14ac:dyDescent="0.25">
      <c r="GNX596636" t="s">
        <v>355</v>
      </c>
    </row>
    <row r="610300" spans="8599:8599" x14ac:dyDescent="0.25">
      <c r="LRS610300" t="s">
        <v>356</v>
      </c>
    </row>
    <row r="614630" spans="9341:9341" x14ac:dyDescent="0.25">
      <c r="MUG614630" t="s">
        <v>357</v>
      </c>
    </row>
    <row r="623552" spans="5168:5168" x14ac:dyDescent="0.25">
      <c r="GPT623552" t="s">
        <v>358</v>
      </c>
    </row>
    <row r="628206" spans="5289:5289" x14ac:dyDescent="0.25">
      <c r="GUK628206" t="s">
        <v>359</v>
      </c>
    </row>
    <row r="631400" spans="2674:2674" x14ac:dyDescent="0.25">
      <c r="CXV631400" t="s">
        <v>360</v>
      </c>
    </row>
    <row r="633685" spans="1197:1197" x14ac:dyDescent="0.25">
      <c r="ATA633685" t="s">
        <v>361</v>
      </c>
    </row>
    <row r="653826" spans="6767:6767" x14ac:dyDescent="0.25">
      <c r="IZG653826" t="s">
        <v>362</v>
      </c>
    </row>
    <row r="661282" spans="3538:3538" x14ac:dyDescent="0.25">
      <c r="EFB661282" t="s">
        <v>363</v>
      </c>
    </row>
    <row r="683533" spans="175:175" x14ac:dyDescent="0.25">
      <c r="FS683533" t="s">
        <v>364</v>
      </c>
    </row>
    <row r="688415" spans="3830:3830" x14ac:dyDescent="0.25">
      <c r="EQH688415" t="s">
        <v>365</v>
      </c>
    </row>
    <row r="704608" spans="8147:8147" x14ac:dyDescent="0.25">
      <c r="LAI704608" t="s">
        <v>366</v>
      </c>
    </row>
    <row r="713740" spans="9938:9938" x14ac:dyDescent="0.25">
      <c r="NRF713740" t="s">
        <v>367</v>
      </c>
    </row>
    <row r="742474" spans="5631:5631" x14ac:dyDescent="0.25">
      <c r="HHO742474" t="s">
        <v>368</v>
      </c>
    </row>
    <row r="743721" spans="4625:4625" x14ac:dyDescent="0.25">
      <c r="FUW743721" t="s">
        <v>369</v>
      </c>
    </row>
    <row r="744794" spans="12410:12410" x14ac:dyDescent="0.25">
      <c r="RIH744794" t="s">
        <v>370</v>
      </c>
    </row>
    <row r="757134" spans="11308:11308" x14ac:dyDescent="0.25">
      <c r="PRX757134" t="s">
        <v>371</v>
      </c>
    </row>
    <row r="757947" spans="12029:12029" x14ac:dyDescent="0.25">
      <c r="QTQ757947" t="s">
        <v>372</v>
      </c>
    </row>
    <row r="766886" spans="5565:5565" x14ac:dyDescent="0.25">
      <c r="HFA766886" t="s">
        <v>373</v>
      </c>
    </row>
    <row r="766898" spans="4539:4539" x14ac:dyDescent="0.25">
      <c r="FRO766898" t="s">
        <v>374</v>
      </c>
    </row>
    <row r="795430" spans="4682:4682" x14ac:dyDescent="0.25">
      <c r="FXB795430" t="s">
        <v>375</v>
      </c>
    </row>
    <row r="805485" spans="11020:11020" x14ac:dyDescent="0.25">
      <c r="PGV805485" t="s">
        <v>376</v>
      </c>
    </row>
    <row r="811790" spans="12926:12926" x14ac:dyDescent="0.25">
      <c r="SCD811790" t="s">
        <v>377</v>
      </c>
    </row>
    <row r="819031" spans="12299:12299" x14ac:dyDescent="0.25">
      <c r="REA819031" t="s">
        <v>378</v>
      </c>
    </row>
    <row r="847001" spans="10991:10991" x14ac:dyDescent="0.25">
      <c r="PFS847001" t="s">
        <v>379</v>
      </c>
    </row>
    <row r="855741" spans="16101:16101" x14ac:dyDescent="0.25">
      <c r="WUG855741" t="s">
        <v>380</v>
      </c>
    </row>
    <row r="857196" spans="8530:8530" x14ac:dyDescent="0.25">
      <c r="LPB857196" t="s">
        <v>381</v>
      </c>
    </row>
    <row r="866818" spans="3:3" x14ac:dyDescent="0.25">
      <c r="C866818" t="s">
        <v>382</v>
      </c>
    </row>
    <row r="871142" spans="4574:4574" x14ac:dyDescent="0.25">
      <c r="FSX871142" t="s">
        <v>383</v>
      </c>
    </row>
    <row r="885368" spans="2857:2857" x14ac:dyDescent="0.25">
      <c r="DEW885368" t="s">
        <v>384</v>
      </c>
    </row>
    <row r="886390" spans="6631:6631" x14ac:dyDescent="0.25">
      <c r="IUA886390" t="s">
        <v>385</v>
      </c>
    </row>
    <row r="909183" spans="7941:7941" x14ac:dyDescent="0.25">
      <c r="KSK909183" t="s">
        <v>386</v>
      </c>
    </row>
    <row r="921185" spans="13003:13003" x14ac:dyDescent="0.25">
      <c r="SFC921185" t="s">
        <v>387</v>
      </c>
    </row>
    <row r="929502" spans="5965:5965" x14ac:dyDescent="0.25">
      <c r="HUK929502" t="s">
        <v>388</v>
      </c>
    </row>
    <row r="933815" spans="8984:8984" x14ac:dyDescent="0.25">
      <c r="MGN933815" t="s">
        <v>389</v>
      </c>
    </row>
    <row r="938189" spans="7657:7657" x14ac:dyDescent="0.25">
      <c r="KHM938189" t="s">
        <v>390</v>
      </c>
    </row>
    <row r="957320" spans="7250:7250" x14ac:dyDescent="0.25">
      <c r="JRV957320" t="s">
        <v>391</v>
      </c>
    </row>
    <row r="958646" spans="11046:11046" x14ac:dyDescent="0.25">
      <c r="PHV958646" t="s">
        <v>392</v>
      </c>
    </row>
    <row r="974296" spans="6131:6131" x14ac:dyDescent="0.25">
      <c r="IAU974296" t="s">
        <v>393</v>
      </c>
    </row>
    <row r="985602" spans="11239:11239" x14ac:dyDescent="0.25">
      <c r="PPG985602" t="s">
        <v>394</v>
      </c>
    </row>
    <row r="986867" spans="6039:6039" x14ac:dyDescent="0.25">
      <c r="HXG986867" t="s">
        <v>395</v>
      </c>
    </row>
    <row r="989493" spans="12018:12018" x14ac:dyDescent="0.25">
      <c r="QTF989493" t="s">
        <v>396</v>
      </c>
    </row>
    <row r="999089" spans="5964:5964" x14ac:dyDescent="0.25">
      <c r="HUJ999089" t="s">
        <v>397</v>
      </c>
    </row>
    <row r="1002792" spans="10036:10036" x14ac:dyDescent="0.25">
      <c r="NUZ1002792" t="s">
        <v>398</v>
      </c>
    </row>
    <row r="1018289" spans="12675:12675" x14ac:dyDescent="0.25">
      <c r="RSM1018289" t="s">
        <v>399</v>
      </c>
    </row>
    <row r="1024703" spans="3742:3742" x14ac:dyDescent="0.25">
      <c r="EMX1024703" t="s">
        <v>400</v>
      </c>
    </row>
    <row r="1035398" spans="9869:9869" x14ac:dyDescent="0.25">
      <c r="NOO1035398" t="s">
        <v>401</v>
      </c>
    </row>
    <row r="1036858" spans="5143:5143" x14ac:dyDescent="0.25">
      <c r="GOU1036858" t="s">
        <v>402</v>
      </c>
    </row>
    <row r="1043729" spans="2750:2750" x14ac:dyDescent="0.25">
      <c r="DAT1043729" t="s">
        <v>403</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59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4.5883333333333338</v>
      </c>
      <c r="B5" s="119">
        <f>IFERROR(MEDIAN(B7:B1048576),0)</f>
        <v>4.17</v>
      </c>
      <c r="C5" s="114"/>
      <c r="D5" s="119">
        <f>IFERROR(AVERAGEIFS(B7:B1048576,B7:B1048576,"&lt;"&amp;(A5+IFERROR(_xlfn.STDEV.S(B7:B1048576),0)),B7:B1048576,"&gt;"&amp;(A5-IFERROR(_xlfn.STDEV.S(B7:B1048576),0))),0)</f>
        <v>4.046666666666666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59</v>
      </c>
      <c r="B9" s="49">
        <v>3.47</v>
      </c>
      <c r="C9" s="39" t="s">
        <v>404</v>
      </c>
      <c r="D9" s="39" t="s">
        <v>405</v>
      </c>
      <c r="E9" s="40">
        <v>802002000102</v>
      </c>
      <c r="F9" s="38" t="s">
        <v>406</v>
      </c>
      <c r="G9" s="67" t="s">
        <v>407</v>
      </c>
      <c r="H9" s="39" t="s">
        <v>66</v>
      </c>
      <c r="I9" s="39">
        <v>2024</v>
      </c>
      <c r="J9" s="41" t="s">
        <v>408</v>
      </c>
      <c r="L9" s="36"/>
      <c r="M9" s="28"/>
      <c r="N9" s="28"/>
      <c r="Q9" s="29"/>
      <c r="R9" s="29"/>
      <c r="S9" s="29"/>
    </row>
    <row r="10" spans="1:19" s="27" customFormat="1" ht="52.5" customHeight="1" x14ac:dyDescent="0.3">
      <c r="A10" s="34" t="s">
        <v>409</v>
      </c>
      <c r="B10" s="49">
        <v>4.42</v>
      </c>
      <c r="C10" s="39" t="s">
        <v>410</v>
      </c>
      <c r="D10" s="39" t="s">
        <v>411</v>
      </c>
      <c r="E10" s="40">
        <v>6194440000103</v>
      </c>
      <c r="F10" s="38" t="s">
        <v>412</v>
      </c>
      <c r="G10" s="67" t="s">
        <v>413</v>
      </c>
      <c r="H10" s="39" t="s">
        <v>124</v>
      </c>
      <c r="I10" s="39">
        <v>2024</v>
      </c>
      <c r="J10" s="41" t="s">
        <v>414</v>
      </c>
      <c r="L10" s="36"/>
      <c r="M10" s="28"/>
      <c r="N10" s="28"/>
      <c r="Q10" s="29"/>
      <c r="R10" s="29"/>
      <c r="S10" s="29"/>
    </row>
    <row r="11" spans="1:19" s="27" customFormat="1" ht="52.5" customHeight="1" x14ac:dyDescent="0.3">
      <c r="A11" s="34" t="s">
        <v>415</v>
      </c>
      <c r="B11" s="49">
        <v>3.8</v>
      </c>
      <c r="C11" s="39" t="s">
        <v>404</v>
      </c>
      <c r="D11" s="39" t="s">
        <v>405</v>
      </c>
      <c r="E11" s="40">
        <v>6194440000103</v>
      </c>
      <c r="F11" s="38" t="s">
        <v>416</v>
      </c>
      <c r="G11" s="67" t="s">
        <v>417</v>
      </c>
      <c r="H11" s="39" t="s">
        <v>106</v>
      </c>
      <c r="I11" s="39">
        <v>2024</v>
      </c>
      <c r="J11" s="41" t="s">
        <v>418</v>
      </c>
      <c r="L11" s="36"/>
      <c r="M11" s="28"/>
      <c r="N11" s="28"/>
      <c r="Q11" s="29"/>
      <c r="R11" s="29"/>
      <c r="S11" s="29"/>
    </row>
    <row r="12" spans="1:19" s="27" customFormat="1" ht="52.5" customHeight="1" x14ac:dyDescent="0.3">
      <c r="A12" s="34" t="s">
        <v>419</v>
      </c>
      <c r="B12" s="49">
        <v>3.92</v>
      </c>
      <c r="C12" s="39" t="s">
        <v>420</v>
      </c>
      <c r="D12" s="39" t="s">
        <v>411</v>
      </c>
      <c r="E12" s="40">
        <v>28857335000140</v>
      </c>
      <c r="F12" s="38" t="s">
        <v>421</v>
      </c>
      <c r="G12" s="67" t="s">
        <v>422</v>
      </c>
      <c r="H12" s="39" t="s">
        <v>176</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423</v>
      </c>
      <c r="B15" s="49">
        <v>5.93</v>
      </c>
      <c r="C15" s="65" t="s">
        <v>424</v>
      </c>
      <c r="D15" s="75" t="s">
        <v>425</v>
      </c>
      <c r="E15" s="93" t="s">
        <v>426</v>
      </c>
      <c r="F15" s="94"/>
      <c r="G15" s="30"/>
      <c r="H15" s="30"/>
      <c r="I15" s="30"/>
      <c r="J15" s="30"/>
      <c r="L15" s="73"/>
      <c r="M15" s="33"/>
      <c r="N15" s="33"/>
      <c r="Q15" s="32"/>
      <c r="R15" s="32"/>
      <c r="S15" s="32"/>
    </row>
    <row r="16" spans="1:19" s="27" customFormat="1" ht="52.5" customHeight="1" x14ac:dyDescent="0.35">
      <c r="A16" s="34" t="s">
        <v>427</v>
      </c>
      <c r="B16" s="49">
        <v>5.99</v>
      </c>
      <c r="C16" s="65" t="s">
        <v>424</v>
      </c>
      <c r="D16" s="75" t="s">
        <v>428</v>
      </c>
      <c r="E16" s="93" t="s">
        <v>429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400-000000000000}"/>
  </hyperlinks>
  <pageMargins left="0.4" right="0.4" top="0.6" bottom="0.6" header="0.31496062000000002" footer="0.31496062000000002"/>
  <pageSetup paperSize="9" scale="54" fitToHeight="0" orientation="landscape" cellComments="atEnd"/>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62</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34.64</v>
      </c>
      <c r="B5" s="119">
        <f>IFERROR(MEDIAN(B7:B1048576),0)</f>
        <v>34.700000000000003</v>
      </c>
      <c r="C5" s="114"/>
      <c r="D5" s="119">
        <f>IFERROR(AVERAGEIFS(B7:B1048576,B7:B1048576,"&lt;"&amp;(A5+IFERROR(_xlfn.STDEV.S(B7:B1048576),0)),B7:B1048576,"&gt;"&amp;(A5-IFERROR(_xlfn.STDEV.S(B7:B1048576),0))),0)</f>
        <v>32.89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430</v>
      </c>
      <c r="B9" s="49">
        <v>30.36</v>
      </c>
      <c r="C9" s="39" t="s">
        <v>63</v>
      </c>
      <c r="D9" s="39" t="s">
        <v>405</v>
      </c>
      <c r="E9" s="40">
        <v>72150550000106</v>
      </c>
      <c r="F9" s="38" t="s">
        <v>431</v>
      </c>
      <c r="G9" s="67" t="s">
        <v>432</v>
      </c>
      <c r="H9" s="39" t="s">
        <v>94</v>
      </c>
      <c r="I9" s="39">
        <v>2024</v>
      </c>
      <c r="J9" s="41" t="s">
        <v>433</v>
      </c>
      <c r="L9" s="36"/>
      <c r="M9" s="28"/>
      <c r="N9" s="28"/>
      <c r="Q9" s="29"/>
      <c r="R9" s="29"/>
      <c r="S9" s="29"/>
    </row>
    <row r="10" spans="1:19" s="27" customFormat="1" ht="52.5" customHeight="1" x14ac:dyDescent="0.3">
      <c r="A10" s="34" t="s">
        <v>434</v>
      </c>
      <c r="B10" s="49">
        <v>34.700000000000003</v>
      </c>
      <c r="C10" s="39" t="s">
        <v>410</v>
      </c>
      <c r="D10" s="39" t="s">
        <v>411</v>
      </c>
      <c r="E10" s="40">
        <v>17676642000108</v>
      </c>
      <c r="F10" s="38" t="s">
        <v>435</v>
      </c>
      <c r="G10" s="67" t="s">
        <v>436</v>
      </c>
      <c r="H10" s="39" t="s">
        <v>77</v>
      </c>
      <c r="I10" s="39">
        <v>2024</v>
      </c>
      <c r="J10" s="41" t="s">
        <v>414</v>
      </c>
      <c r="L10" s="36"/>
      <c r="M10" s="28"/>
      <c r="N10" s="28"/>
      <c r="Q10" s="29"/>
      <c r="R10" s="29"/>
      <c r="S10" s="29"/>
    </row>
    <row r="11" spans="1:19" s="27" customFormat="1" ht="52.5" customHeight="1" x14ac:dyDescent="0.3">
      <c r="A11" s="34" t="s">
        <v>437</v>
      </c>
      <c r="B11" s="49">
        <v>31.51</v>
      </c>
      <c r="C11" s="39" t="s">
        <v>410</v>
      </c>
      <c r="D11" s="39" t="s">
        <v>411</v>
      </c>
      <c r="E11" s="40">
        <v>6194440000103</v>
      </c>
      <c r="F11" s="38" t="s">
        <v>438</v>
      </c>
      <c r="G11" s="67" t="s">
        <v>439</v>
      </c>
      <c r="H11" s="39" t="s">
        <v>154</v>
      </c>
      <c r="I11" s="39">
        <v>2024</v>
      </c>
      <c r="J11" s="41" t="s">
        <v>414</v>
      </c>
      <c r="L11" s="36"/>
      <c r="M11" s="28"/>
      <c r="N11" s="28"/>
      <c r="Q11" s="29"/>
      <c r="R11" s="29"/>
      <c r="S11" s="29"/>
    </row>
    <row r="12" spans="1:19" s="27" customFormat="1" ht="52.5" customHeight="1" x14ac:dyDescent="0.3">
      <c r="A12" s="34" t="s">
        <v>440</v>
      </c>
      <c r="B12" s="49">
        <v>41.64</v>
      </c>
      <c r="C12" s="39" t="s">
        <v>420</v>
      </c>
      <c r="D12" s="39" t="s">
        <v>411</v>
      </c>
      <c r="E12" s="40">
        <v>27789446000101</v>
      </c>
      <c r="F12" s="38" t="s">
        <v>441</v>
      </c>
      <c r="G12" s="67" t="s">
        <v>442</v>
      </c>
      <c r="H12" s="39" t="s">
        <v>130</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443</v>
      </c>
      <c r="B15" s="49">
        <v>34.99</v>
      </c>
      <c r="C15" s="65" t="s">
        <v>424</v>
      </c>
      <c r="D15" s="75" t="s">
        <v>444</v>
      </c>
      <c r="E15" s="93" t="s">
        <v>445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65</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34.645714285714284</v>
      </c>
      <c r="B5" s="119">
        <f>IFERROR(MEDIAN(B7:B1048576),0)</f>
        <v>31.9</v>
      </c>
      <c r="C5" s="114"/>
      <c r="D5" s="119">
        <f>IFERROR(AVERAGEIFS(B7:B1048576,B7:B1048576,"&lt;"&amp;(A5+IFERROR(_xlfn.STDEV.S(B7:B1048576),0)),B7:B1048576,"&gt;"&amp;(A5-IFERROR(_xlfn.STDEV.S(B7:B1048576),0))),0)</f>
        <v>31.156666666666666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446</v>
      </c>
      <c r="B9" s="49">
        <v>28</v>
      </c>
      <c r="C9" s="39" t="s">
        <v>410</v>
      </c>
      <c r="D9" s="39" t="s">
        <v>411</v>
      </c>
      <c r="E9" s="40">
        <v>37882886000154</v>
      </c>
      <c r="F9" s="38" t="s">
        <v>447</v>
      </c>
      <c r="G9" s="67" t="s">
        <v>448</v>
      </c>
      <c r="H9" s="39" t="s">
        <v>126</v>
      </c>
      <c r="I9" s="39">
        <v>2024</v>
      </c>
      <c r="J9" s="41" t="s">
        <v>414</v>
      </c>
      <c r="L9" s="36"/>
      <c r="M9" s="28"/>
      <c r="N9" s="28"/>
      <c r="Q9" s="29"/>
      <c r="R9" s="29"/>
      <c r="S9" s="29"/>
    </row>
    <row r="10" spans="1:19" s="27" customFormat="1" ht="52.5" customHeight="1" x14ac:dyDescent="0.3">
      <c r="A10" s="34" t="s">
        <v>449</v>
      </c>
      <c r="B10" s="49">
        <v>31.9</v>
      </c>
      <c r="C10" s="39" t="s">
        <v>63</v>
      </c>
      <c r="D10" s="39" t="s">
        <v>405</v>
      </c>
      <c r="E10" s="40">
        <v>7978004000198</v>
      </c>
      <c r="F10" s="38" t="s">
        <v>450</v>
      </c>
      <c r="G10" s="67" t="s">
        <v>451</v>
      </c>
      <c r="H10" s="39" t="s">
        <v>66</v>
      </c>
      <c r="I10" s="39">
        <v>2024</v>
      </c>
      <c r="J10" s="41" t="s">
        <v>433</v>
      </c>
      <c r="L10" s="36"/>
      <c r="M10" s="28"/>
      <c r="N10" s="28"/>
      <c r="Q10" s="29"/>
      <c r="R10" s="29"/>
      <c r="S10" s="29"/>
    </row>
    <row r="11" spans="1:19" s="27" customFormat="1" ht="52.5" customHeight="1" x14ac:dyDescent="0.3">
      <c r="A11" s="34" t="s">
        <v>452</v>
      </c>
      <c r="B11" s="49">
        <v>30.64</v>
      </c>
      <c r="C11" s="39" t="s">
        <v>404</v>
      </c>
      <c r="D11" s="39" t="s">
        <v>405</v>
      </c>
      <c r="E11" s="40">
        <v>27105456000172</v>
      </c>
      <c r="F11" s="38" t="s">
        <v>453</v>
      </c>
      <c r="G11" s="67" t="s">
        <v>454</v>
      </c>
      <c r="H11" s="39" t="s">
        <v>83</v>
      </c>
      <c r="I11" s="39">
        <v>2024</v>
      </c>
      <c r="J11" s="41" t="s">
        <v>433</v>
      </c>
      <c r="L11" s="36"/>
      <c r="M11" s="28"/>
      <c r="N11" s="28"/>
      <c r="Q11" s="29"/>
      <c r="R11" s="29"/>
      <c r="S11" s="29"/>
    </row>
    <row r="12" spans="1:19" s="27" customFormat="1" ht="52.5" customHeight="1" x14ac:dyDescent="0.3">
      <c r="A12" s="34" t="s">
        <v>455</v>
      </c>
      <c r="B12" s="49">
        <v>28.41</v>
      </c>
      <c r="C12" s="39" t="s">
        <v>420</v>
      </c>
      <c r="D12" s="39" t="s">
        <v>411</v>
      </c>
      <c r="E12" s="40">
        <v>16366888000110</v>
      </c>
      <c r="F12" s="38" t="s">
        <v>421</v>
      </c>
      <c r="G12" s="67" t="s">
        <v>422</v>
      </c>
      <c r="H12" s="39" t="s">
        <v>176</v>
      </c>
      <c r="I12" s="39">
        <v>2024</v>
      </c>
      <c r="J12" s="41" t="s">
        <v>414</v>
      </c>
      <c r="L12" s="36"/>
      <c r="M12" s="28"/>
      <c r="N12" s="28"/>
      <c r="Q12" s="29"/>
      <c r="R12" s="29"/>
      <c r="S12" s="29"/>
    </row>
    <row r="13" spans="1:19" s="27" customFormat="1" ht="52.5" customHeight="1" x14ac:dyDescent="0.3">
      <c r="A13" s="34" t="s">
        <v>456</v>
      </c>
      <c r="B13" s="49">
        <v>33</v>
      </c>
      <c r="C13" s="39" t="s">
        <v>63</v>
      </c>
      <c r="D13" s="39" t="s">
        <v>457</v>
      </c>
      <c r="E13" s="40">
        <v>802002000102</v>
      </c>
      <c r="F13" s="38" t="s">
        <v>458</v>
      </c>
      <c r="G13" s="67" t="s">
        <v>459</v>
      </c>
      <c r="H13" s="39" t="s">
        <v>460</v>
      </c>
      <c r="I13" s="39" t="s">
        <v>461</v>
      </c>
      <c r="J13" s="41" t="s">
        <v>462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463</v>
      </c>
      <c r="B16" s="49">
        <v>55.58</v>
      </c>
      <c r="C16" s="65" t="s">
        <v>424</v>
      </c>
      <c r="D16" s="75" t="s">
        <v>464</v>
      </c>
      <c r="E16" s="93" t="s">
        <v>465</v>
      </c>
      <c r="F16" s="94"/>
      <c r="G16" s="30"/>
      <c r="H16" s="30"/>
      <c r="I16" s="30"/>
      <c r="J16" s="30"/>
      <c r="L16" s="73"/>
      <c r="M16" s="33"/>
      <c r="N16" s="33"/>
      <c r="Q16" s="32"/>
      <c r="R16" s="32"/>
      <c r="S16" s="32"/>
    </row>
    <row r="17" spans="1:19" s="27" customFormat="1" ht="52.5" customHeight="1" x14ac:dyDescent="0.35">
      <c r="A17" s="34" t="s">
        <v>466</v>
      </c>
      <c r="B17" s="49">
        <v>34.99</v>
      </c>
      <c r="C17" s="65" t="s">
        <v>424</v>
      </c>
      <c r="D17" s="75" t="s">
        <v>467</v>
      </c>
      <c r="E17" s="93" t="s">
        <v>468</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17.828333333333333</v>
      </c>
      <c r="B5" s="119">
        <f>IFERROR(MEDIAN(B7:B1048576),0)</f>
        <v>16.45</v>
      </c>
      <c r="C5" s="114"/>
      <c r="D5" s="119">
        <f>IFERROR(AVERAGEIFS(B7:B1048576,B7:B1048576,"&lt;"&amp;(A5+IFERROR(_xlfn.STDEV.S(B7:B1048576),0)),B7:B1048576,"&gt;"&amp;(A5-IFERROR(_xlfn.STDEV.S(B7:B1048576),0))),0)</f>
        <v>17.037500000000001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469</v>
      </c>
      <c r="B9" s="49">
        <v>9.8000000000000007</v>
      </c>
      <c r="C9" s="39" t="s">
        <v>404</v>
      </c>
      <c r="D9" s="39" t="s">
        <v>457</v>
      </c>
      <c r="E9" s="40">
        <v>38285244000130</v>
      </c>
      <c r="F9" s="38" t="s">
        <v>470</v>
      </c>
      <c r="G9" s="67" t="s">
        <v>471</v>
      </c>
      <c r="H9" s="39" t="s">
        <v>461</v>
      </c>
      <c r="I9" s="39" t="s">
        <v>461</v>
      </c>
      <c r="J9" s="41" t="s">
        <v>462</v>
      </c>
      <c r="L9" s="36"/>
      <c r="M9" s="28"/>
      <c r="N9" s="28"/>
      <c r="Q9" s="29"/>
      <c r="R9" s="29"/>
      <c r="S9" s="29"/>
    </row>
    <row r="10" spans="1:19" s="27" customFormat="1" ht="52.5" customHeight="1" x14ac:dyDescent="0.3">
      <c r="A10" s="34" t="s">
        <v>472</v>
      </c>
      <c r="B10" s="49">
        <v>14.25</v>
      </c>
      <c r="C10" s="39" t="s">
        <v>87</v>
      </c>
      <c r="D10" s="39" t="s">
        <v>405</v>
      </c>
      <c r="E10" s="40">
        <v>42040380000138</v>
      </c>
      <c r="F10" s="38" t="s">
        <v>473</v>
      </c>
      <c r="G10" s="67" t="s">
        <v>474</v>
      </c>
      <c r="H10" s="39" t="s">
        <v>201</v>
      </c>
      <c r="I10" s="39">
        <v>2024</v>
      </c>
      <c r="J10" s="41" t="s">
        <v>433</v>
      </c>
      <c r="L10" s="36"/>
      <c r="M10" s="28"/>
      <c r="N10" s="28"/>
      <c r="Q10" s="29"/>
      <c r="R10" s="29"/>
      <c r="S10" s="29"/>
    </row>
    <row r="11" spans="1:19" s="27" customFormat="1" ht="52.5" customHeight="1" x14ac:dyDescent="0.3">
      <c r="A11" s="34" t="s">
        <v>475</v>
      </c>
      <c r="B11" s="49">
        <v>14.9</v>
      </c>
      <c r="C11" s="39" t="s">
        <v>420</v>
      </c>
      <c r="D11" s="39" t="s">
        <v>411</v>
      </c>
      <c r="E11" s="40">
        <v>29032903000136</v>
      </c>
      <c r="F11" s="38" t="s">
        <v>476</v>
      </c>
      <c r="G11" s="67" t="s">
        <v>477</v>
      </c>
      <c r="H11" s="39" t="s">
        <v>478</v>
      </c>
      <c r="I11" s="39">
        <v>2024</v>
      </c>
      <c r="J11" s="41" t="s">
        <v>414</v>
      </c>
      <c r="L11" s="36"/>
      <c r="M11" s="28"/>
      <c r="N11" s="28"/>
      <c r="Q11" s="29"/>
      <c r="R11" s="29"/>
      <c r="S11" s="29"/>
    </row>
    <row r="12" spans="1:19" s="27" customFormat="1" ht="52.5" customHeight="1" x14ac:dyDescent="0.3">
      <c r="A12" s="34" t="s">
        <v>479</v>
      </c>
      <c r="B12" s="49">
        <v>18</v>
      </c>
      <c r="C12" s="39" t="s">
        <v>420</v>
      </c>
      <c r="D12" s="39" t="s">
        <v>411</v>
      </c>
      <c r="E12" s="40">
        <v>46223527000186</v>
      </c>
      <c r="F12" s="38" t="s">
        <v>480</v>
      </c>
      <c r="G12" s="67" t="s">
        <v>448</v>
      </c>
      <c r="H12" s="39" t="s">
        <v>158</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481</v>
      </c>
      <c r="B15" s="49">
        <v>21</v>
      </c>
      <c r="C15" s="65" t="s">
        <v>424</v>
      </c>
      <c r="D15" s="75" t="s">
        <v>482</v>
      </c>
      <c r="E15" s="93" t="s">
        <v>483</v>
      </c>
      <c r="F15" s="94"/>
      <c r="G15" s="30"/>
      <c r="H15" s="30"/>
      <c r="I15" s="30"/>
      <c r="J15" s="30"/>
      <c r="L15" s="73"/>
      <c r="M15" s="33"/>
      <c r="N15" s="33"/>
      <c r="Q15" s="32"/>
      <c r="R15" s="32"/>
      <c r="S15" s="32"/>
    </row>
    <row r="16" spans="1:19" s="27" customFormat="1" ht="52.5" customHeight="1" x14ac:dyDescent="0.35">
      <c r="A16" s="34" t="s">
        <v>484</v>
      </c>
      <c r="B16" s="49">
        <v>29.02</v>
      </c>
      <c r="C16" s="65" t="s">
        <v>424</v>
      </c>
      <c r="D16" s="75" t="s">
        <v>485</v>
      </c>
      <c r="E16" s="93" t="s">
        <v>486</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36.573333333333331</v>
      </c>
      <c r="B5" s="119">
        <f>IFERROR(MEDIAN(B7:B1048576),0)</f>
        <v>33.43</v>
      </c>
      <c r="C5" s="114"/>
      <c r="D5" s="119">
        <f>IFERROR(AVERAGEIFS(B7:B1048576,B7:B1048576,"&lt;"&amp;(A5+IFERROR(_xlfn.STDEV.S(B7:B1048576),0)),B7:B1048576,"&gt;"&amp;(A5-IFERROR(_xlfn.STDEV.S(B7:B1048576),0))),0)</f>
        <v>30.907999999999998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487</v>
      </c>
      <c r="B9" s="49">
        <v>36.56</v>
      </c>
      <c r="C9" s="39" t="s">
        <v>404</v>
      </c>
      <c r="D9" s="39" t="s">
        <v>405</v>
      </c>
      <c r="E9" s="40">
        <v>51740794000160</v>
      </c>
      <c r="F9" s="38" t="s">
        <v>488</v>
      </c>
      <c r="G9" s="67" t="s">
        <v>489</v>
      </c>
      <c r="H9" s="39" t="s">
        <v>96</v>
      </c>
      <c r="I9" s="39">
        <v>2024</v>
      </c>
      <c r="J9" s="41" t="s">
        <v>433</v>
      </c>
      <c r="L9" s="36"/>
      <c r="M9" s="28"/>
      <c r="N9" s="28"/>
      <c r="Q9" s="29"/>
      <c r="R9" s="29"/>
      <c r="S9" s="29"/>
    </row>
    <row r="10" spans="1:19" s="27" customFormat="1" ht="52.5" customHeight="1" x14ac:dyDescent="0.3">
      <c r="A10" s="34" t="s">
        <v>490</v>
      </c>
      <c r="B10" s="49">
        <v>30.3</v>
      </c>
      <c r="C10" s="39" t="s">
        <v>491</v>
      </c>
      <c r="D10" s="39" t="s">
        <v>411</v>
      </c>
      <c r="E10" s="40">
        <v>28857335000140</v>
      </c>
      <c r="F10" s="38" t="s">
        <v>492</v>
      </c>
      <c r="G10" s="67" t="s">
        <v>493</v>
      </c>
      <c r="H10" s="39" t="s">
        <v>132</v>
      </c>
      <c r="I10" s="39">
        <v>2024</v>
      </c>
      <c r="J10" s="41" t="s">
        <v>414</v>
      </c>
      <c r="L10" s="36"/>
      <c r="M10" s="28"/>
      <c r="N10" s="28"/>
      <c r="Q10" s="29"/>
      <c r="R10" s="29"/>
      <c r="S10" s="29"/>
    </row>
    <row r="11" spans="1:19" s="27" customFormat="1" ht="52.5" customHeight="1" x14ac:dyDescent="0.3">
      <c r="A11" s="34" t="s">
        <v>494</v>
      </c>
      <c r="B11" s="49">
        <v>20.99</v>
      </c>
      <c r="C11" s="39" t="s">
        <v>404</v>
      </c>
      <c r="D11" s="39" t="s">
        <v>405</v>
      </c>
      <c r="E11" s="40">
        <v>1735549000197</v>
      </c>
      <c r="F11" s="38" t="s">
        <v>495</v>
      </c>
      <c r="G11" s="67" t="s">
        <v>496</v>
      </c>
      <c r="H11" s="39" t="s">
        <v>497</v>
      </c>
      <c r="I11" s="39">
        <v>2024</v>
      </c>
      <c r="J11" s="41" t="s">
        <v>433</v>
      </c>
      <c r="L11" s="36"/>
      <c r="M11" s="28"/>
      <c r="N11" s="28"/>
      <c r="Q11" s="29"/>
      <c r="R11" s="29"/>
      <c r="S11" s="29"/>
    </row>
    <row r="12" spans="1:19" s="27" customFormat="1" ht="52.5" customHeight="1" x14ac:dyDescent="0.3">
      <c r="A12" s="34" t="s">
        <v>498</v>
      </c>
      <c r="B12" s="49">
        <v>25.69</v>
      </c>
      <c r="C12" s="39" t="s">
        <v>404</v>
      </c>
      <c r="D12" s="39" t="s">
        <v>405</v>
      </c>
      <c r="E12" s="40">
        <v>91083212000135</v>
      </c>
      <c r="F12" s="38" t="s">
        <v>499</v>
      </c>
      <c r="G12" s="67" t="s">
        <v>500</v>
      </c>
      <c r="H12" s="39" t="s">
        <v>92</v>
      </c>
      <c r="I12" s="39">
        <v>2024</v>
      </c>
      <c r="J12" s="41" t="s">
        <v>418</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501</v>
      </c>
      <c r="B15" s="49">
        <v>64.900000000000006</v>
      </c>
      <c r="C15" s="65" t="s">
        <v>424</v>
      </c>
      <c r="D15" s="75" t="s">
        <v>444</v>
      </c>
      <c r="E15" s="93" t="s">
        <v>502</v>
      </c>
      <c r="F15" s="94"/>
      <c r="G15" s="30"/>
      <c r="H15" s="30"/>
      <c r="I15" s="30"/>
      <c r="J15" s="30"/>
      <c r="L15" s="73"/>
      <c r="M15" s="33"/>
      <c r="N15" s="33"/>
      <c r="Q15" s="32"/>
      <c r="R15" s="32"/>
      <c r="S15" s="32"/>
    </row>
    <row r="16" spans="1:19" s="27" customFormat="1" ht="52.5" customHeight="1" x14ac:dyDescent="0.35">
      <c r="A16" s="34" t="s">
        <v>503</v>
      </c>
      <c r="B16" s="49">
        <v>41</v>
      </c>
      <c r="C16" s="65" t="s">
        <v>424</v>
      </c>
      <c r="D16" s="75" t="s">
        <v>504</v>
      </c>
      <c r="E16" s="93" t="s">
        <v>505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71</v>
      </c>
      <c r="C1" s="117"/>
      <c r="D1" s="117"/>
      <c r="E1" s="118"/>
      <c r="F1" s="113" t="s">
        <v>26</v>
      </c>
      <c r="G1" s="114"/>
      <c r="H1" s="2"/>
      <c r="I1" s="2"/>
      <c r="J1" s="2"/>
      <c r="K1" s="3"/>
      <c r="M1" s="3"/>
      <c r="N1" s="3"/>
    </row>
    <row r="2" spans="1:19" s="24" customFormat="1" ht="27" customHeight="1" x14ac:dyDescent="0.25">
      <c r="A2" s="68" t="s">
        <v>27</v>
      </c>
      <c r="B2" s="120" t="s">
        <v>72</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7.4911111111111115</v>
      </c>
      <c r="B5" s="119">
        <f>IFERROR(MEDIAN(B7:B1048576),0)</f>
        <v>7.9</v>
      </c>
      <c r="C5" s="114"/>
      <c r="D5" s="119">
        <f>IFERROR(AVERAGEIFS(B7:B1048576,B7:B1048576,"&lt;"&amp;(A5+IFERROR(_xlfn.STDEV.S(B7:B1048576),0)),B7:B1048576,"&gt;"&amp;(A5-IFERROR(_xlfn.STDEV.S(B7:B1048576),0))),0)</f>
        <v>7.5280000000000005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506</v>
      </c>
      <c r="B9" s="49">
        <v>9.2799999999999994</v>
      </c>
      <c r="C9" s="39" t="s">
        <v>404</v>
      </c>
      <c r="D9" s="39" t="s">
        <v>457</v>
      </c>
      <c r="E9" s="40">
        <v>33668279000135</v>
      </c>
      <c r="F9" s="38" t="s">
        <v>507</v>
      </c>
      <c r="G9" s="67" t="s">
        <v>508</v>
      </c>
      <c r="H9" s="39" t="s">
        <v>509</v>
      </c>
      <c r="I9" s="39">
        <v>2024</v>
      </c>
      <c r="J9" s="41" t="s">
        <v>462</v>
      </c>
      <c r="L9" s="36"/>
      <c r="M9" s="28"/>
      <c r="N9" s="28"/>
      <c r="Q9" s="29"/>
      <c r="R9" s="29"/>
      <c r="S9" s="29"/>
    </row>
    <row r="10" spans="1:19" s="27" customFormat="1" ht="52.5" customHeight="1" x14ac:dyDescent="0.3">
      <c r="A10" s="34" t="s">
        <v>510</v>
      </c>
      <c r="B10" s="49">
        <v>5.91</v>
      </c>
      <c r="C10" s="39" t="s">
        <v>420</v>
      </c>
      <c r="D10" s="39" t="s">
        <v>411</v>
      </c>
      <c r="E10" s="40">
        <v>5060677000139</v>
      </c>
      <c r="F10" s="38" t="s">
        <v>511</v>
      </c>
      <c r="G10" s="67" t="s">
        <v>512</v>
      </c>
      <c r="H10" s="39" t="s">
        <v>64</v>
      </c>
      <c r="I10" s="39">
        <v>2024</v>
      </c>
      <c r="J10" s="41" t="s">
        <v>414</v>
      </c>
      <c r="L10" s="36"/>
      <c r="M10" s="28"/>
      <c r="N10" s="28"/>
      <c r="Q10" s="29"/>
      <c r="R10" s="29"/>
      <c r="S10" s="29"/>
    </row>
    <row r="11" spans="1:19" s="27" customFormat="1" ht="52.5" customHeight="1" x14ac:dyDescent="0.3">
      <c r="A11" s="34" t="s">
        <v>513</v>
      </c>
      <c r="B11" s="49">
        <v>6.1</v>
      </c>
      <c r="C11" s="39" t="s">
        <v>404</v>
      </c>
      <c r="D11" s="39" t="s">
        <v>405</v>
      </c>
      <c r="E11" s="40">
        <v>29755673000133</v>
      </c>
      <c r="F11" s="38" t="s">
        <v>514</v>
      </c>
      <c r="G11" s="67" t="s">
        <v>515</v>
      </c>
      <c r="H11" s="39" t="s">
        <v>81</v>
      </c>
      <c r="I11" s="39">
        <v>2024</v>
      </c>
      <c r="J11" s="41" t="s">
        <v>433</v>
      </c>
      <c r="L11" s="36"/>
      <c r="M11" s="28"/>
      <c r="N11" s="28"/>
      <c r="Q11" s="29"/>
      <c r="R11" s="29"/>
      <c r="S11" s="29"/>
    </row>
    <row r="12" spans="1:19" s="27" customFormat="1" ht="52.5" customHeight="1" x14ac:dyDescent="0.3">
      <c r="A12" s="34" t="s">
        <v>513</v>
      </c>
      <c r="B12" s="49">
        <v>5.27</v>
      </c>
      <c r="C12" s="39" t="s">
        <v>200</v>
      </c>
      <c r="D12" s="39" t="s">
        <v>405</v>
      </c>
      <c r="E12" s="40">
        <v>4415316000103</v>
      </c>
      <c r="F12" s="38" t="s">
        <v>516</v>
      </c>
      <c r="G12" s="67" t="s">
        <v>517</v>
      </c>
      <c r="H12" s="39" t="s">
        <v>79</v>
      </c>
      <c r="I12" s="39">
        <v>2024</v>
      </c>
      <c r="J12" s="41" t="s">
        <v>433</v>
      </c>
      <c r="L12" s="36"/>
      <c r="M12" s="28"/>
      <c r="N12" s="28"/>
      <c r="Q12" s="29"/>
      <c r="R12" s="29"/>
      <c r="S12" s="29"/>
    </row>
    <row r="13" spans="1:19" s="27" customFormat="1" ht="52.5" customHeight="1" x14ac:dyDescent="0.3">
      <c r="A13" s="34" t="s">
        <v>513</v>
      </c>
      <c r="B13" s="49">
        <v>6.54</v>
      </c>
      <c r="C13" s="39" t="s">
        <v>420</v>
      </c>
      <c r="D13" s="39" t="s">
        <v>411</v>
      </c>
      <c r="E13" s="40">
        <v>16699594000100</v>
      </c>
      <c r="F13" s="38" t="s">
        <v>518</v>
      </c>
      <c r="G13" s="67" t="s">
        <v>519</v>
      </c>
      <c r="H13" s="39" t="s">
        <v>94</v>
      </c>
      <c r="I13" s="39">
        <v>2024</v>
      </c>
      <c r="J13" s="41" t="s">
        <v>414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520</v>
      </c>
      <c r="B16" s="49">
        <v>7.9</v>
      </c>
      <c r="C16" s="65" t="s">
        <v>424</v>
      </c>
      <c r="D16" s="75" t="s">
        <v>521</v>
      </c>
      <c r="E16" s="93" t="s">
        <v>522</v>
      </c>
      <c r="F16" s="94"/>
      <c r="G16" s="30"/>
      <c r="H16" s="30"/>
      <c r="I16" s="30"/>
      <c r="J16" s="30"/>
      <c r="L16" s="73"/>
      <c r="M16" s="33"/>
      <c r="N16" s="33"/>
      <c r="Q16" s="32"/>
      <c r="R16" s="32"/>
      <c r="S16" s="32"/>
    </row>
    <row r="17" spans="1:19" s="27" customFormat="1" ht="52.5" customHeight="1" x14ac:dyDescent="0.35">
      <c r="A17" s="34" t="s">
        <v>523</v>
      </c>
      <c r="B17" s="49">
        <v>9</v>
      </c>
      <c r="C17" s="65" t="s">
        <v>424</v>
      </c>
      <c r="D17" s="75" t="s">
        <v>524</v>
      </c>
      <c r="E17" s="93" t="s">
        <v>525</v>
      </c>
      <c r="F17" s="94"/>
      <c r="G17" s="30"/>
      <c r="H17" s="30"/>
      <c r="I17" s="30"/>
      <c r="J17" s="30"/>
      <c r="L17" s="73"/>
      <c r="M17" s="33"/>
      <c r="N17" s="33"/>
      <c r="Q17" s="32"/>
      <c r="R17" s="32"/>
      <c r="S17" s="32"/>
    </row>
    <row r="18" spans="1:19" s="27" customFormat="1" ht="52.5" customHeight="1" x14ac:dyDescent="0.35">
      <c r="A18" s="34" t="s">
        <v>526</v>
      </c>
      <c r="B18" s="49">
        <v>8.1</v>
      </c>
      <c r="C18" s="65" t="s">
        <v>424</v>
      </c>
      <c r="D18" s="75" t="s">
        <v>527</v>
      </c>
      <c r="E18" s="93" t="s">
        <v>528</v>
      </c>
      <c r="F18" s="94"/>
      <c r="G18" s="30"/>
      <c r="H18" s="30"/>
      <c r="I18" s="30"/>
      <c r="J18" s="30"/>
      <c r="L18" s="73"/>
      <c r="M18" s="33"/>
      <c r="N18" s="33"/>
      <c r="Q18" s="32"/>
      <c r="R18" s="32"/>
      <c r="S18" s="32"/>
    </row>
    <row r="19" spans="1:19" s="27" customFormat="1" ht="52.5" customHeight="1" x14ac:dyDescent="0.35">
      <c r="A19" s="34" t="s">
        <v>529</v>
      </c>
      <c r="B19" s="49">
        <v>9.32</v>
      </c>
      <c r="C19" s="65" t="s">
        <v>424</v>
      </c>
      <c r="D19" s="75" t="s">
        <v>530</v>
      </c>
      <c r="E19" s="93" t="s">
        <v>531</v>
      </c>
      <c r="F19" s="94"/>
      <c r="G19" s="30"/>
      <c r="H19" s="30"/>
      <c r="I19" s="30"/>
      <c r="J19" s="30"/>
      <c r="L19" s="73"/>
      <c r="M19" s="33"/>
      <c r="N19" s="33"/>
      <c r="Q19" s="32"/>
      <c r="R19" s="32"/>
      <c r="S19" s="32"/>
    </row>
    <row r="20" spans="1:19" s="27" customFormat="1" ht="52.5" customHeight="1" x14ac:dyDescent="0.3">
      <c r="A20" s="70" t="s">
        <v>48</v>
      </c>
      <c r="B20" s="8"/>
      <c r="C20" s="69"/>
      <c r="D20" s="42"/>
      <c r="E20" s="43"/>
      <c r="F20" s="44"/>
      <c r="G20" s="6"/>
      <c r="H20" s="6"/>
      <c r="I20" s="6"/>
      <c r="J20" s="6"/>
      <c r="L20" s="4"/>
      <c r="M20" s="3"/>
      <c r="N20" s="3"/>
      <c r="Q20" s="5"/>
      <c r="R20" s="5"/>
      <c r="S20" s="5"/>
    </row>
    <row r="21" spans="1:19" s="27" customFormat="1" ht="52.5" customHeight="1" x14ac:dyDescent="0.3">
      <c r="A21" s="71" t="s">
        <v>37</v>
      </c>
      <c r="B21" s="72" t="s">
        <v>44</v>
      </c>
      <c r="C21" s="72" t="s">
        <v>49</v>
      </c>
      <c r="D21" s="97" t="s">
        <v>50</v>
      </c>
      <c r="E21" s="95"/>
      <c r="F21" s="96"/>
      <c r="G21" s="35"/>
      <c r="H21" s="35"/>
      <c r="I21" s="35"/>
      <c r="J21" s="35"/>
      <c r="L21" s="36"/>
      <c r="M21" s="28"/>
      <c r="N21" s="28"/>
      <c r="Q21" s="29"/>
      <c r="R21" s="29"/>
      <c r="S21" s="29"/>
    </row>
    <row r="22" spans="1:19" s="63" customFormat="1" ht="40.15" customHeight="1" x14ac:dyDescent="0.35">
      <c r="A22" s="37" t="s">
        <v>28</v>
      </c>
      <c r="B22" s="49"/>
      <c r="C22" s="50"/>
      <c r="D22" s="98"/>
      <c r="E22" s="99"/>
      <c r="F22" s="100"/>
      <c r="G22" s="35"/>
      <c r="H22" s="35"/>
      <c r="I22" s="35"/>
      <c r="J22" s="35"/>
      <c r="L22" s="36"/>
      <c r="M22" s="28"/>
      <c r="N22" s="28"/>
      <c r="Q22" s="29"/>
      <c r="R22" s="29"/>
      <c r="S22" s="29"/>
    </row>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74</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121.31199999999998</v>
      </c>
      <c r="B5" s="119">
        <f>IFERROR(MEDIAN(B7:B1048576),0)</f>
        <v>110</v>
      </c>
      <c r="C5" s="114"/>
      <c r="D5" s="119">
        <f>IFERROR(AVERAGEIFS(B7:B1048576,B7:B1048576,"&lt;"&amp;(A5+IFERROR(_xlfn.STDEV.S(B7:B1048576),0)),B7:B1048576,"&gt;"&amp;(A5-IFERROR(_xlfn.STDEV.S(B7:B1048576),0))),0)</f>
        <v>109.64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532</v>
      </c>
      <c r="B9" s="49">
        <v>98.89</v>
      </c>
      <c r="C9" s="39" t="s">
        <v>63</v>
      </c>
      <c r="D9" s="39" t="s">
        <v>405</v>
      </c>
      <c r="E9" s="40">
        <v>36519741000120</v>
      </c>
      <c r="F9" s="38" t="s">
        <v>533</v>
      </c>
      <c r="G9" s="67" t="s">
        <v>534</v>
      </c>
      <c r="H9" s="39" t="s">
        <v>90</v>
      </c>
      <c r="I9" s="39">
        <v>2024</v>
      </c>
      <c r="J9" s="41" t="s">
        <v>433</v>
      </c>
      <c r="L9" s="36"/>
      <c r="M9" s="28"/>
      <c r="N9" s="28"/>
      <c r="Q9" s="29"/>
      <c r="R9" s="29"/>
      <c r="S9" s="29"/>
    </row>
    <row r="10" spans="1:19" s="27" customFormat="1" ht="52.5" customHeight="1" x14ac:dyDescent="0.3">
      <c r="A10" s="34" t="s">
        <v>535</v>
      </c>
      <c r="B10" s="49">
        <v>106.79</v>
      </c>
      <c r="C10" s="39" t="s">
        <v>63</v>
      </c>
      <c r="D10" s="39" t="s">
        <v>405</v>
      </c>
      <c r="E10" s="40">
        <v>28857335000140</v>
      </c>
      <c r="F10" s="38" t="s">
        <v>536</v>
      </c>
      <c r="G10" s="67" t="s">
        <v>537</v>
      </c>
      <c r="H10" s="39" t="s">
        <v>88</v>
      </c>
      <c r="I10" s="39">
        <v>2024</v>
      </c>
      <c r="J10" s="41" t="s">
        <v>433</v>
      </c>
      <c r="L10" s="36"/>
      <c r="M10" s="28"/>
      <c r="N10" s="28"/>
      <c r="Q10" s="29"/>
      <c r="R10" s="29"/>
      <c r="S10" s="29"/>
    </row>
    <row r="11" spans="1:19" s="27" customFormat="1" ht="52.5" customHeight="1" x14ac:dyDescent="0.3">
      <c r="A11" s="34" t="s">
        <v>538</v>
      </c>
      <c r="B11" s="49">
        <v>168</v>
      </c>
      <c r="C11" s="39" t="s">
        <v>539</v>
      </c>
      <c r="D11" s="39" t="s">
        <v>457</v>
      </c>
      <c r="E11" s="40">
        <v>5021932000134</v>
      </c>
      <c r="F11" s="38" t="s">
        <v>540</v>
      </c>
      <c r="G11" s="67" t="s">
        <v>541</v>
      </c>
      <c r="H11" s="39" t="s">
        <v>542</v>
      </c>
      <c r="I11" s="39" t="s">
        <v>461</v>
      </c>
      <c r="J11" s="41" t="s">
        <v>543</v>
      </c>
      <c r="L11" s="36"/>
      <c r="M11" s="28"/>
      <c r="N11" s="28"/>
      <c r="Q11" s="29"/>
      <c r="R11" s="29"/>
      <c r="S11" s="29"/>
    </row>
    <row r="12" spans="1:19" s="27" customFormat="1" ht="52.5" customHeight="1" x14ac:dyDescent="0.3">
      <c r="A12" s="34" t="s">
        <v>544</v>
      </c>
      <c r="B12" s="49">
        <v>122.88</v>
      </c>
      <c r="C12" s="39" t="s">
        <v>420</v>
      </c>
      <c r="D12" s="39" t="s">
        <v>411</v>
      </c>
      <c r="E12" s="40">
        <v>30547487000198</v>
      </c>
      <c r="F12" s="38" t="s">
        <v>488</v>
      </c>
      <c r="G12" s="67" t="s">
        <v>545</v>
      </c>
      <c r="H12" s="39" t="s">
        <v>79</v>
      </c>
      <c r="I12" s="39">
        <v>2024</v>
      </c>
      <c r="J12" s="41" t="s">
        <v>546</v>
      </c>
      <c r="L12" s="36"/>
      <c r="M12" s="28"/>
      <c r="N12" s="28"/>
      <c r="Q12" s="29"/>
      <c r="R12" s="29"/>
      <c r="S12" s="29"/>
    </row>
    <row r="13" spans="1:19" s="27" customFormat="1" ht="52.5" customHeight="1" x14ac:dyDescent="0.3">
      <c r="A13" s="34" t="s">
        <v>547</v>
      </c>
      <c r="B13" s="49">
        <v>110</v>
      </c>
      <c r="C13" s="39" t="s">
        <v>410</v>
      </c>
      <c r="D13" s="39" t="s">
        <v>411</v>
      </c>
      <c r="E13" s="40">
        <v>85477586000132</v>
      </c>
      <c r="F13" s="38" t="s">
        <v>548</v>
      </c>
      <c r="G13" s="67" t="s">
        <v>549</v>
      </c>
      <c r="H13" s="39" t="s">
        <v>188</v>
      </c>
      <c r="I13" s="39">
        <v>2024</v>
      </c>
      <c r="J13" s="41" t="s">
        <v>414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11.701999999999998</v>
      </c>
      <c r="B5" s="119">
        <f>IFERROR(MEDIAN(B7:B1048576),0)</f>
        <v>11.77</v>
      </c>
      <c r="C5" s="114"/>
      <c r="D5" s="119">
        <f>IFERROR(AVERAGEIFS(B7:B1048576,B7:B1048576,"&lt;"&amp;(A5+IFERROR(_xlfn.STDEV.S(B7:B1048576),0)),B7:B1048576,"&gt;"&amp;(A5-IFERROR(_xlfn.STDEV.S(B7:B1048576),0))),0)</f>
        <v>11.723333333333334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550</v>
      </c>
      <c r="B9" s="49">
        <v>12.14</v>
      </c>
      <c r="C9" s="39" t="s">
        <v>551</v>
      </c>
      <c r="D9" s="39" t="s">
        <v>457</v>
      </c>
      <c r="E9" s="40">
        <v>6194440000103</v>
      </c>
      <c r="F9" s="38" t="s">
        <v>552</v>
      </c>
      <c r="G9" s="67" t="s">
        <v>553</v>
      </c>
      <c r="H9" s="39" t="s">
        <v>460</v>
      </c>
      <c r="I9" s="39">
        <v>2024</v>
      </c>
      <c r="J9" s="41" t="s">
        <v>462</v>
      </c>
      <c r="L9" s="36"/>
      <c r="M9" s="28"/>
      <c r="N9" s="28"/>
      <c r="Q9" s="29"/>
      <c r="R9" s="29"/>
      <c r="S9" s="29"/>
    </row>
    <row r="10" spans="1:19" s="27" customFormat="1" ht="52.5" customHeight="1" x14ac:dyDescent="0.3">
      <c r="A10" s="34" t="s">
        <v>554</v>
      </c>
      <c r="B10" s="49">
        <v>11.26</v>
      </c>
      <c r="C10" s="39" t="s">
        <v>555</v>
      </c>
      <c r="D10" s="39" t="s">
        <v>457</v>
      </c>
      <c r="E10" s="40">
        <v>8849206000100</v>
      </c>
      <c r="F10" s="38" t="s">
        <v>458</v>
      </c>
      <c r="G10" s="67" t="s">
        <v>459</v>
      </c>
      <c r="H10" s="39" t="s">
        <v>460</v>
      </c>
      <c r="I10" s="39">
        <v>2024</v>
      </c>
      <c r="J10" s="41" t="s">
        <v>462</v>
      </c>
      <c r="L10" s="36"/>
      <c r="M10" s="28"/>
      <c r="N10" s="28"/>
      <c r="Q10" s="29"/>
      <c r="R10" s="29"/>
      <c r="S10" s="29"/>
    </row>
    <row r="11" spans="1:19" s="27" customFormat="1" ht="52.5" customHeight="1" x14ac:dyDescent="0.3">
      <c r="A11" s="34" t="s">
        <v>556</v>
      </c>
      <c r="B11" s="49">
        <v>12.95</v>
      </c>
      <c r="C11" s="39" t="s">
        <v>420</v>
      </c>
      <c r="D11" s="39" t="s">
        <v>411</v>
      </c>
      <c r="E11" s="40">
        <v>8849206000100</v>
      </c>
      <c r="F11" s="38" t="s">
        <v>557</v>
      </c>
      <c r="G11" s="67" t="s">
        <v>558</v>
      </c>
      <c r="H11" s="39" t="s">
        <v>213</v>
      </c>
      <c r="I11" s="39">
        <v>2024</v>
      </c>
      <c r="J11" s="41" t="s">
        <v>414</v>
      </c>
      <c r="L11" s="36"/>
      <c r="M11" s="28"/>
      <c r="N11" s="28"/>
      <c r="Q11" s="29"/>
      <c r="R11" s="29"/>
      <c r="S11" s="29"/>
    </row>
    <row r="12" spans="1:19" s="27" customFormat="1" ht="52.5" customHeight="1" x14ac:dyDescent="0.3">
      <c r="A12" s="34" t="s">
        <v>559</v>
      </c>
      <c r="B12" s="49">
        <v>11.77</v>
      </c>
      <c r="C12" s="39" t="s">
        <v>200</v>
      </c>
      <c r="D12" s="39" t="s">
        <v>405</v>
      </c>
      <c r="E12" s="40">
        <v>6194440000103</v>
      </c>
      <c r="F12" s="38" t="s">
        <v>560</v>
      </c>
      <c r="G12" s="67" t="s">
        <v>561</v>
      </c>
      <c r="H12" s="39" t="s">
        <v>128</v>
      </c>
      <c r="I12" s="39">
        <v>2024</v>
      </c>
      <c r="J12" s="41" t="s">
        <v>433</v>
      </c>
      <c r="L12" s="36"/>
      <c r="M12" s="28"/>
      <c r="N12" s="28"/>
      <c r="Q12" s="29"/>
      <c r="R12" s="29"/>
      <c r="S12" s="29"/>
    </row>
    <row r="13" spans="1:19" s="27" customFormat="1" ht="52.5" customHeight="1" x14ac:dyDescent="0.3">
      <c r="A13" s="34" t="s">
        <v>562</v>
      </c>
      <c r="B13" s="49">
        <v>10.39</v>
      </c>
      <c r="C13" s="39" t="s">
        <v>200</v>
      </c>
      <c r="D13" s="39" t="s">
        <v>405</v>
      </c>
      <c r="E13" s="40">
        <v>17605216000183</v>
      </c>
      <c r="F13" s="38" t="s">
        <v>563</v>
      </c>
      <c r="G13" s="67" t="s">
        <v>564</v>
      </c>
      <c r="H13" s="39" t="s">
        <v>58</v>
      </c>
      <c r="I13" s="39">
        <v>2025</v>
      </c>
      <c r="J13" s="41" t="s">
        <v>565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78</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181.155</v>
      </c>
      <c r="B5" s="119">
        <f>IFERROR(MEDIAN(B7:B1048576),0)</f>
        <v>178.32499999999999</v>
      </c>
      <c r="C5" s="114"/>
      <c r="D5" s="119">
        <f>IFERROR(AVERAGEIFS(B7:B1048576,B7:B1048576,"&lt;"&amp;(A5+IFERROR(_xlfn.STDEV.S(B7:B1048576),0)),B7:B1048576,"&gt;"&amp;(A5-IFERROR(_xlfn.STDEV.S(B7:B1048576),0))),0)</f>
        <v>178.54499999999999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78</v>
      </c>
      <c r="B9" s="49">
        <v>178.1</v>
      </c>
      <c r="C9" s="39" t="s">
        <v>63</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566</v>
      </c>
      <c r="B10" s="49">
        <v>178.55</v>
      </c>
      <c r="C10" s="39" t="s">
        <v>63</v>
      </c>
      <c r="D10" s="39" t="s">
        <v>405</v>
      </c>
      <c r="E10" s="40">
        <v>36519741000120</v>
      </c>
      <c r="F10" s="38" t="s">
        <v>533</v>
      </c>
      <c r="G10" s="67" t="s">
        <v>534</v>
      </c>
      <c r="H10" s="39" t="s">
        <v>90</v>
      </c>
      <c r="I10" s="39">
        <v>2024</v>
      </c>
      <c r="J10" s="41" t="s">
        <v>433</v>
      </c>
      <c r="L10" s="36"/>
      <c r="M10" s="28"/>
      <c r="N10" s="28"/>
      <c r="Q10" s="29"/>
      <c r="R10" s="29"/>
      <c r="S10" s="29"/>
    </row>
    <row r="11" spans="1:19" s="27" customFormat="1" ht="52.5" customHeight="1" x14ac:dyDescent="0.3">
      <c r="A11" s="34" t="s">
        <v>567</v>
      </c>
      <c r="B11" s="49">
        <v>153.85</v>
      </c>
      <c r="C11" s="39" t="s">
        <v>404</v>
      </c>
      <c r="D11" s="39" t="s">
        <v>405</v>
      </c>
      <c r="E11" s="40">
        <v>25386019000149</v>
      </c>
      <c r="F11" s="38" t="s">
        <v>568</v>
      </c>
      <c r="G11" s="67" t="s">
        <v>569</v>
      </c>
      <c r="H11" s="39" t="s">
        <v>79</v>
      </c>
      <c r="I11" s="39">
        <v>2024</v>
      </c>
      <c r="J11" s="41" t="s">
        <v>433</v>
      </c>
      <c r="L11" s="36"/>
      <c r="M11" s="28"/>
      <c r="N11" s="28"/>
      <c r="Q11" s="29"/>
      <c r="R11" s="29"/>
      <c r="S11" s="29"/>
    </row>
    <row r="12" spans="1:19" s="27" customFormat="1" ht="52.5" customHeight="1" x14ac:dyDescent="0.3">
      <c r="A12" s="34" t="s">
        <v>570</v>
      </c>
      <c r="B12" s="49">
        <v>167.51</v>
      </c>
      <c r="C12" s="39" t="s">
        <v>420</v>
      </c>
      <c r="D12" s="39" t="s">
        <v>411</v>
      </c>
      <c r="E12" s="40">
        <v>2375705000119</v>
      </c>
      <c r="F12" s="38" t="s">
        <v>473</v>
      </c>
      <c r="G12" s="67" t="s">
        <v>571</v>
      </c>
      <c r="H12" s="39" t="s">
        <v>287</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572</v>
      </c>
      <c r="B15" s="49">
        <v>190.02</v>
      </c>
      <c r="C15" s="65" t="s">
        <v>424</v>
      </c>
      <c r="D15" s="75" t="s">
        <v>573</v>
      </c>
      <c r="E15" s="93" t="s">
        <v>574</v>
      </c>
      <c r="F15" s="94"/>
      <c r="G15" s="30"/>
      <c r="H15" s="30"/>
      <c r="I15" s="30"/>
      <c r="J15" s="30"/>
      <c r="L15" s="73"/>
      <c r="M15" s="33"/>
      <c r="N15" s="33"/>
      <c r="Q15" s="32"/>
      <c r="R15" s="32"/>
      <c r="S15" s="32"/>
    </row>
    <row r="16" spans="1:19" s="27" customFormat="1" ht="52.5" customHeight="1" x14ac:dyDescent="0.35">
      <c r="A16" s="34" t="s">
        <v>575</v>
      </c>
      <c r="B16" s="49">
        <v>218.9</v>
      </c>
      <c r="C16" s="65" t="s">
        <v>424</v>
      </c>
      <c r="D16" s="75" t="s">
        <v>576</v>
      </c>
      <c r="E16" s="93" t="s">
        <v>577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80</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156.4</v>
      </c>
      <c r="B5" s="119">
        <f>IFERROR(MEDIAN(B7:B1048576),0)</f>
        <v>151.93</v>
      </c>
      <c r="C5" s="114"/>
      <c r="D5" s="119">
        <f>IFERROR(AVERAGEIFS(B7:B1048576,B7:B1048576,"&lt;"&amp;(A5+IFERROR(_xlfn.STDEV.S(B7:B1048576),0)),B7:B1048576,"&gt;"&amp;(A5-IFERROR(_xlfn.STDEV.S(B7:B1048576),0))),0)</f>
        <v>153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578</v>
      </c>
      <c r="B9" s="49">
        <v>151.19999999999999</v>
      </c>
      <c r="C9" s="39" t="s">
        <v>539</v>
      </c>
      <c r="D9" s="39" t="s">
        <v>457</v>
      </c>
      <c r="E9" s="40">
        <v>36519741000120</v>
      </c>
      <c r="F9" s="38" t="s">
        <v>579</v>
      </c>
      <c r="G9" s="67" t="s">
        <v>580</v>
      </c>
      <c r="H9" s="39" t="s">
        <v>581</v>
      </c>
      <c r="I9" s="39" t="s">
        <v>461</v>
      </c>
      <c r="J9" s="41" t="s">
        <v>462</v>
      </c>
      <c r="L9" s="36"/>
      <c r="M9" s="28"/>
      <c r="N9" s="28"/>
      <c r="Q9" s="29"/>
      <c r="R9" s="29"/>
      <c r="S9" s="29"/>
    </row>
    <row r="10" spans="1:19" s="27" customFormat="1" ht="52.5" customHeight="1" x14ac:dyDescent="0.3">
      <c r="A10" s="34" t="s">
        <v>582</v>
      </c>
      <c r="B10" s="49">
        <v>157.66999999999999</v>
      </c>
      <c r="C10" s="39" t="s">
        <v>410</v>
      </c>
      <c r="D10" s="39" t="s">
        <v>411</v>
      </c>
      <c r="E10" s="40">
        <v>8849206000100</v>
      </c>
      <c r="F10" s="38" t="s">
        <v>583</v>
      </c>
      <c r="G10" s="67" t="s">
        <v>584</v>
      </c>
      <c r="H10" s="39" t="s">
        <v>118</v>
      </c>
      <c r="I10" s="39">
        <v>2024</v>
      </c>
      <c r="J10" s="41" t="s">
        <v>414</v>
      </c>
      <c r="L10" s="36"/>
      <c r="M10" s="28"/>
      <c r="N10" s="28"/>
      <c r="Q10" s="29"/>
      <c r="R10" s="29"/>
      <c r="S10" s="29"/>
    </row>
    <row r="11" spans="1:19" s="27" customFormat="1" ht="52.5" customHeight="1" x14ac:dyDescent="0.3">
      <c r="A11" s="34" t="s">
        <v>585</v>
      </c>
      <c r="B11" s="49">
        <v>151.19999999999999</v>
      </c>
      <c r="C11" s="39" t="s">
        <v>63</v>
      </c>
      <c r="D11" s="39" t="s">
        <v>405</v>
      </c>
      <c r="E11" s="40">
        <v>6194440000103</v>
      </c>
      <c r="F11" s="38" t="s">
        <v>586</v>
      </c>
      <c r="G11" s="67" t="s">
        <v>587</v>
      </c>
      <c r="H11" s="39" t="s">
        <v>249</v>
      </c>
      <c r="I11" s="39">
        <v>2024</v>
      </c>
      <c r="J11" s="41" t="s">
        <v>433</v>
      </c>
      <c r="L11" s="36"/>
      <c r="M11" s="28"/>
      <c r="N11" s="28"/>
      <c r="Q11" s="29"/>
      <c r="R11" s="29"/>
      <c r="S11" s="29"/>
    </row>
    <row r="12" spans="1:19" s="27" customFormat="1" ht="52.5" customHeight="1" x14ac:dyDescent="0.3">
      <c r="A12" s="34" t="s">
        <v>588</v>
      </c>
      <c r="B12" s="49">
        <v>151.93</v>
      </c>
      <c r="C12" s="39" t="s">
        <v>63</v>
      </c>
      <c r="D12" s="39" t="s">
        <v>405</v>
      </c>
      <c r="E12" s="40">
        <v>6194440000103</v>
      </c>
      <c r="F12" s="38" t="s">
        <v>536</v>
      </c>
      <c r="G12" s="67" t="s">
        <v>589</v>
      </c>
      <c r="H12" s="39" t="s">
        <v>96</v>
      </c>
      <c r="I12" s="39">
        <v>2024</v>
      </c>
      <c r="J12" s="41" t="s">
        <v>433</v>
      </c>
      <c r="L12" s="36"/>
      <c r="M12" s="28"/>
      <c r="N12" s="28"/>
      <c r="Q12" s="29"/>
      <c r="R12" s="29"/>
      <c r="S12" s="29"/>
    </row>
    <row r="13" spans="1:19" s="27" customFormat="1" ht="52.5" customHeight="1" x14ac:dyDescent="0.3">
      <c r="A13" s="34" t="s">
        <v>590</v>
      </c>
      <c r="B13" s="49">
        <v>170</v>
      </c>
      <c r="C13" s="39" t="s">
        <v>63</v>
      </c>
      <c r="D13" s="39" t="s">
        <v>405</v>
      </c>
      <c r="E13" s="40">
        <v>27105456000172</v>
      </c>
      <c r="F13" s="38" t="s">
        <v>591</v>
      </c>
      <c r="G13" s="67" t="s">
        <v>592</v>
      </c>
      <c r="H13" s="39" t="s">
        <v>106</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82</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168.74777777777777</v>
      </c>
      <c r="B5" s="119">
        <f>IFERROR(MEDIAN(B7:B1048576),0)</f>
        <v>146.85</v>
      </c>
      <c r="C5" s="114"/>
      <c r="D5" s="119">
        <f>IFERROR(AVERAGEIFS(B7:B1048576,B7:B1048576,"&lt;"&amp;(A5+IFERROR(_xlfn.STDEV.S(B7:B1048576),0)),B7:B1048576,"&gt;"&amp;(A5-IFERROR(_xlfn.STDEV.S(B7:B1048576),0))),0)</f>
        <v>148.17428571428567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82</v>
      </c>
      <c r="B9" s="49">
        <v>136.4</v>
      </c>
      <c r="C9" s="39" t="s">
        <v>63</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593</v>
      </c>
      <c r="B10" s="49">
        <v>134.03</v>
      </c>
      <c r="C10" s="39" t="s">
        <v>594</v>
      </c>
      <c r="D10" s="39" t="s">
        <v>405</v>
      </c>
      <c r="E10" s="40">
        <v>27105456000172</v>
      </c>
      <c r="F10" s="38" t="s">
        <v>416</v>
      </c>
      <c r="G10" s="67" t="s">
        <v>595</v>
      </c>
      <c r="H10" s="39" t="s">
        <v>166</v>
      </c>
      <c r="I10" s="39">
        <v>2024</v>
      </c>
      <c r="J10" s="41" t="s">
        <v>433</v>
      </c>
      <c r="L10" s="36"/>
      <c r="M10" s="28"/>
      <c r="N10" s="28"/>
      <c r="Q10" s="29"/>
      <c r="R10" s="29"/>
      <c r="S10" s="29"/>
    </row>
    <row r="11" spans="1:19" s="27" customFormat="1" ht="52.5" customHeight="1" x14ac:dyDescent="0.3">
      <c r="A11" s="34" t="s">
        <v>596</v>
      </c>
      <c r="B11" s="49">
        <v>146.85</v>
      </c>
      <c r="C11" s="39" t="s">
        <v>597</v>
      </c>
      <c r="D11" s="39" t="s">
        <v>405</v>
      </c>
      <c r="E11" s="40">
        <v>6194440000103</v>
      </c>
      <c r="F11" s="38" t="s">
        <v>598</v>
      </c>
      <c r="G11" s="67" t="s">
        <v>599</v>
      </c>
      <c r="H11" s="39" t="s">
        <v>112</v>
      </c>
      <c r="I11" s="39">
        <v>2024</v>
      </c>
      <c r="J11" s="41" t="s">
        <v>433</v>
      </c>
      <c r="L11" s="36"/>
      <c r="M11" s="28"/>
      <c r="N11" s="28"/>
      <c r="Q11" s="29"/>
      <c r="R11" s="29"/>
      <c r="S11" s="29"/>
    </row>
    <row r="12" spans="1:19" s="27" customFormat="1" ht="52.5" customHeight="1" x14ac:dyDescent="0.3">
      <c r="A12" s="34" t="s">
        <v>600</v>
      </c>
      <c r="B12" s="49">
        <v>141</v>
      </c>
      <c r="C12" s="39" t="s">
        <v>410</v>
      </c>
      <c r="D12" s="39" t="s">
        <v>411</v>
      </c>
      <c r="E12" s="40">
        <v>85477586000132</v>
      </c>
      <c r="F12" s="38" t="s">
        <v>548</v>
      </c>
      <c r="G12" s="67" t="s">
        <v>549</v>
      </c>
      <c r="H12" s="39" t="s">
        <v>188</v>
      </c>
      <c r="I12" s="39">
        <v>2024</v>
      </c>
      <c r="J12" s="41" t="s">
        <v>414</v>
      </c>
      <c r="L12" s="36"/>
      <c r="M12" s="28"/>
      <c r="N12" s="28"/>
      <c r="Q12" s="29"/>
      <c r="R12" s="29"/>
      <c r="S12" s="29"/>
    </row>
    <row r="13" spans="1:19" s="27" customFormat="1" ht="52.5" customHeight="1" x14ac:dyDescent="0.3">
      <c r="A13" s="34" t="s">
        <v>601</v>
      </c>
      <c r="B13" s="49">
        <v>142.80000000000001</v>
      </c>
      <c r="C13" s="39" t="s">
        <v>63</v>
      </c>
      <c r="D13" s="39" t="s">
        <v>405</v>
      </c>
      <c r="E13" s="40">
        <v>6194440000103</v>
      </c>
      <c r="F13" s="38" t="s">
        <v>602</v>
      </c>
      <c r="G13" s="67" t="s">
        <v>603</v>
      </c>
      <c r="H13" s="39" t="s">
        <v>118</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604</v>
      </c>
      <c r="B16" s="49">
        <v>264.61</v>
      </c>
      <c r="C16" s="65" t="s">
        <v>424</v>
      </c>
      <c r="D16" s="75" t="s">
        <v>605</v>
      </c>
      <c r="E16" s="93" t="s">
        <v>606</v>
      </c>
      <c r="F16" s="94"/>
      <c r="G16" s="30"/>
      <c r="H16" s="30"/>
      <c r="I16" s="30"/>
      <c r="J16" s="30"/>
      <c r="L16" s="73"/>
      <c r="M16" s="33"/>
      <c r="N16" s="33"/>
      <c r="Q16" s="32"/>
      <c r="R16" s="32"/>
      <c r="S16" s="32"/>
    </row>
    <row r="17" spans="1:19" s="27" customFormat="1" ht="52.5" customHeight="1" x14ac:dyDescent="0.35">
      <c r="A17" s="34" t="s">
        <v>607</v>
      </c>
      <c r="B17" s="49">
        <v>216.9</v>
      </c>
      <c r="C17" s="65" t="s">
        <v>424</v>
      </c>
      <c r="D17" s="75" t="s">
        <v>576</v>
      </c>
      <c r="E17" s="93" t="s">
        <v>608</v>
      </c>
      <c r="F17" s="94"/>
      <c r="G17" s="30"/>
      <c r="H17" s="30"/>
      <c r="I17" s="30"/>
      <c r="J17" s="30"/>
      <c r="L17" s="73"/>
      <c r="M17" s="33"/>
      <c r="N17" s="33"/>
      <c r="Q17" s="32"/>
      <c r="R17" s="32"/>
      <c r="S17" s="32"/>
    </row>
    <row r="18" spans="1:19" s="27" customFormat="1" ht="52.5" customHeight="1" x14ac:dyDescent="0.35">
      <c r="A18" s="34" t="s">
        <v>609</v>
      </c>
      <c r="B18" s="49">
        <v>179</v>
      </c>
      <c r="C18" s="65" t="s">
        <v>424</v>
      </c>
      <c r="D18" s="75" t="s">
        <v>610</v>
      </c>
      <c r="E18" s="93" t="s">
        <v>611</v>
      </c>
      <c r="F18" s="94"/>
      <c r="G18" s="30"/>
      <c r="H18" s="30"/>
      <c r="I18" s="30"/>
      <c r="J18" s="30"/>
      <c r="L18" s="73"/>
      <c r="M18" s="33"/>
      <c r="N18" s="33"/>
      <c r="Q18" s="32"/>
      <c r="R18" s="32"/>
      <c r="S18" s="32"/>
    </row>
    <row r="19" spans="1:19" s="27" customFormat="1" ht="52.5" customHeight="1" x14ac:dyDescent="0.35">
      <c r="A19" s="34" t="s">
        <v>612</v>
      </c>
      <c r="B19" s="49">
        <v>157.13999999999999</v>
      </c>
      <c r="C19" s="65" t="s">
        <v>424</v>
      </c>
      <c r="D19" s="75" t="s">
        <v>613</v>
      </c>
      <c r="E19" s="93" t="s">
        <v>614</v>
      </c>
      <c r="F19" s="94"/>
      <c r="G19" s="30"/>
      <c r="H19" s="30"/>
      <c r="I19" s="30"/>
      <c r="J19" s="30"/>
      <c r="L19" s="73"/>
      <c r="M19" s="33"/>
      <c r="N19" s="33"/>
      <c r="Q19" s="32"/>
      <c r="R19" s="32"/>
      <c r="S19" s="32"/>
    </row>
    <row r="20" spans="1:19" s="27" customFormat="1" ht="52.5" customHeight="1" x14ac:dyDescent="0.3">
      <c r="A20" s="70" t="s">
        <v>48</v>
      </c>
      <c r="B20" s="8"/>
      <c r="C20" s="69"/>
      <c r="D20" s="42"/>
      <c r="E20" s="43"/>
      <c r="F20" s="44"/>
      <c r="G20" s="6"/>
      <c r="H20" s="6"/>
      <c r="I20" s="6"/>
      <c r="J20" s="6"/>
      <c r="L20" s="4"/>
      <c r="M20" s="3"/>
      <c r="N20" s="3"/>
      <c r="Q20" s="5"/>
      <c r="R20" s="5"/>
      <c r="S20" s="5"/>
    </row>
    <row r="21" spans="1:19" s="27" customFormat="1" ht="52.5" customHeight="1" x14ac:dyDescent="0.3">
      <c r="A21" s="71" t="s">
        <v>37</v>
      </c>
      <c r="B21" s="72" t="s">
        <v>44</v>
      </c>
      <c r="C21" s="72" t="s">
        <v>49</v>
      </c>
      <c r="D21" s="97" t="s">
        <v>50</v>
      </c>
      <c r="E21" s="95"/>
      <c r="F21" s="96"/>
      <c r="G21" s="35"/>
      <c r="H21" s="35"/>
      <c r="I21" s="35"/>
      <c r="J21" s="35"/>
      <c r="L21" s="36"/>
      <c r="M21" s="28"/>
      <c r="N21" s="28"/>
      <c r="Q21" s="29"/>
      <c r="R21" s="29"/>
      <c r="S21" s="29"/>
    </row>
    <row r="22" spans="1:19" s="63" customFormat="1" ht="40.15" customHeight="1" x14ac:dyDescent="0.35">
      <c r="A22" s="37" t="s">
        <v>28</v>
      </c>
      <c r="B22" s="49"/>
      <c r="C22" s="50"/>
      <c r="D22" s="98"/>
      <c r="E22" s="99"/>
      <c r="F22" s="100"/>
      <c r="G22" s="35"/>
      <c r="H22" s="35"/>
      <c r="I22" s="35"/>
      <c r="J22" s="35"/>
      <c r="L22" s="36"/>
      <c r="M22" s="28"/>
      <c r="N22" s="28"/>
      <c r="Q22" s="29"/>
      <c r="R22" s="29"/>
      <c r="S22" s="29"/>
    </row>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4" fitToHeight="0"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84</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146.95249999999999</v>
      </c>
      <c r="B5" s="119">
        <f>IFERROR(MEDIAN(B7:B1048576),0)</f>
        <v>146.4</v>
      </c>
      <c r="C5" s="114"/>
      <c r="D5" s="119">
        <f>IFERROR(AVERAGEIFS(B7:B1048576,B7:B1048576,"&lt;"&amp;(A5+IFERROR(_xlfn.STDEV.S(B7:B1048576),0)),B7:B1048576,"&gt;"&amp;(A5-IFERROR(_xlfn.STDEV.S(B7:B1048576),0))),0)</f>
        <v>146.4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84</v>
      </c>
      <c r="B9" s="49">
        <v>137.6</v>
      </c>
      <c r="C9" s="39" t="s">
        <v>63</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615</v>
      </c>
      <c r="B10" s="49">
        <v>157.41</v>
      </c>
      <c r="C10" s="39" t="s">
        <v>63</v>
      </c>
      <c r="D10" s="39" t="s">
        <v>405</v>
      </c>
      <c r="E10" s="40">
        <v>6194440000103</v>
      </c>
      <c r="F10" s="38" t="s">
        <v>586</v>
      </c>
      <c r="G10" s="67" t="s">
        <v>616</v>
      </c>
      <c r="H10" s="39" t="s">
        <v>81</v>
      </c>
      <c r="I10" s="39">
        <v>2024</v>
      </c>
      <c r="J10" s="41" t="s">
        <v>433</v>
      </c>
      <c r="L10" s="36"/>
      <c r="M10" s="28"/>
      <c r="N10" s="28"/>
      <c r="Q10" s="29"/>
      <c r="R10" s="29"/>
      <c r="S10" s="29"/>
    </row>
    <row r="11" spans="1:19" s="27" customFormat="1" ht="52.5" customHeight="1" x14ac:dyDescent="0.3">
      <c r="A11" s="34" t="s">
        <v>617</v>
      </c>
      <c r="B11" s="49">
        <v>142.80000000000001</v>
      </c>
      <c r="C11" s="39" t="s">
        <v>63</v>
      </c>
      <c r="D11" s="39" t="s">
        <v>405</v>
      </c>
      <c r="E11" s="40">
        <v>6194440000103</v>
      </c>
      <c r="F11" s="38" t="s">
        <v>586</v>
      </c>
      <c r="G11" s="67" t="s">
        <v>587</v>
      </c>
      <c r="H11" s="39" t="s">
        <v>249</v>
      </c>
      <c r="I11" s="39">
        <v>2024</v>
      </c>
      <c r="J11" s="41" t="s">
        <v>433</v>
      </c>
      <c r="L11" s="36"/>
      <c r="M11" s="28"/>
      <c r="N11" s="28"/>
      <c r="Q11" s="29"/>
      <c r="R11" s="29"/>
      <c r="S11" s="29"/>
    </row>
    <row r="12" spans="1:19" s="27" customFormat="1" ht="52.5" customHeight="1" x14ac:dyDescent="0.3">
      <c r="A12" s="34" t="s">
        <v>618</v>
      </c>
      <c r="B12" s="49">
        <v>150</v>
      </c>
      <c r="C12" s="39" t="s">
        <v>410</v>
      </c>
      <c r="D12" s="39" t="s">
        <v>411</v>
      </c>
      <c r="E12" s="40">
        <v>45216228000151</v>
      </c>
      <c r="F12" s="38" t="s">
        <v>619</v>
      </c>
      <c r="G12" s="67" t="s">
        <v>620</v>
      </c>
      <c r="H12" s="39" t="s">
        <v>138</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F00-000000000000}"/>
  </hyperlinks>
  <pageMargins left="0.4" right="0.4" top="0.6" bottom="0.6" header="0.31496062000000002" footer="0.31496062000000002"/>
  <pageSetup paperSize="9" scale="54" fitToHeight="0" orientation="landscape" cellComments="atEnd"/>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86</v>
      </c>
      <c r="C1" s="117"/>
      <c r="D1" s="117"/>
      <c r="E1" s="118"/>
      <c r="F1" s="113" t="s">
        <v>26</v>
      </c>
      <c r="G1" s="114"/>
      <c r="H1" s="2"/>
      <c r="I1" s="2"/>
      <c r="J1" s="2"/>
      <c r="K1" s="3"/>
      <c r="M1" s="3"/>
      <c r="N1" s="3"/>
    </row>
    <row r="2" spans="1:19" s="24" customFormat="1" ht="27" customHeight="1" x14ac:dyDescent="0.25">
      <c r="A2" s="68" t="s">
        <v>27</v>
      </c>
      <c r="B2" s="120" t="s">
        <v>87</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16.046666666666667</v>
      </c>
      <c r="B5" s="119">
        <f>IFERROR(MEDIAN(B7:B1048576),0)</f>
        <v>14.34</v>
      </c>
      <c r="C5" s="114"/>
      <c r="D5" s="119">
        <f>IFERROR(AVERAGEIFS(B7:B1048576,B7:B1048576,"&lt;"&amp;(A5+IFERROR(_xlfn.STDEV.S(B7:B1048576),0)),B7:B1048576,"&gt;"&amp;(A5-IFERROR(_xlfn.STDEV.S(B7:B1048576),0))),0)</f>
        <v>14.944999999999999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86</v>
      </c>
      <c r="B9" s="49">
        <v>10.6</v>
      </c>
      <c r="C9" s="39" t="s">
        <v>87</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621</v>
      </c>
      <c r="B10" s="49">
        <v>14.32</v>
      </c>
      <c r="C10" s="39" t="s">
        <v>87</v>
      </c>
      <c r="D10" s="39" t="s">
        <v>405</v>
      </c>
      <c r="E10" s="40">
        <v>7978004000198</v>
      </c>
      <c r="F10" s="38" t="s">
        <v>476</v>
      </c>
      <c r="G10" s="67" t="s">
        <v>622</v>
      </c>
      <c r="H10" s="39" t="s">
        <v>130</v>
      </c>
      <c r="I10" s="39">
        <v>2024</v>
      </c>
      <c r="J10" s="41" t="s">
        <v>433</v>
      </c>
      <c r="L10" s="36"/>
      <c r="M10" s="28"/>
      <c r="N10" s="28"/>
      <c r="Q10" s="29"/>
      <c r="R10" s="29"/>
      <c r="S10" s="29"/>
    </row>
    <row r="11" spans="1:19" s="27" customFormat="1" ht="52.5" customHeight="1" x14ac:dyDescent="0.3">
      <c r="A11" s="34" t="s">
        <v>623</v>
      </c>
      <c r="B11" s="49">
        <v>14.36</v>
      </c>
      <c r="C11" s="39" t="s">
        <v>87</v>
      </c>
      <c r="D11" s="39" t="s">
        <v>405</v>
      </c>
      <c r="E11" s="40">
        <v>36519741000120</v>
      </c>
      <c r="F11" s="38" t="s">
        <v>412</v>
      </c>
      <c r="G11" s="67" t="s">
        <v>624</v>
      </c>
      <c r="H11" s="39" t="s">
        <v>83</v>
      </c>
      <c r="I11" s="39">
        <v>2024</v>
      </c>
      <c r="J11" s="41" t="s">
        <v>418</v>
      </c>
      <c r="L11" s="36"/>
      <c r="M11" s="28"/>
      <c r="N11" s="28"/>
      <c r="Q11" s="29"/>
      <c r="R11" s="29"/>
      <c r="S11" s="29"/>
    </row>
    <row r="12" spans="1:19" s="27" customFormat="1" ht="52.5" customHeight="1" x14ac:dyDescent="0.3">
      <c r="A12" s="34" t="s">
        <v>625</v>
      </c>
      <c r="B12" s="49">
        <v>14.2</v>
      </c>
      <c r="C12" s="39" t="s">
        <v>404</v>
      </c>
      <c r="D12" s="39" t="s">
        <v>405</v>
      </c>
      <c r="E12" s="40">
        <v>72150550000106</v>
      </c>
      <c r="F12" s="38" t="s">
        <v>626</v>
      </c>
      <c r="G12" s="67" t="s">
        <v>627</v>
      </c>
      <c r="H12" s="39" t="s">
        <v>90</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628</v>
      </c>
      <c r="B15" s="49">
        <v>25.9</v>
      </c>
      <c r="C15" s="65" t="s">
        <v>424</v>
      </c>
      <c r="D15" s="75" t="s">
        <v>629</v>
      </c>
      <c r="E15" s="93" t="s">
        <v>630</v>
      </c>
      <c r="F15" s="94"/>
      <c r="G15" s="30"/>
      <c r="H15" s="30"/>
      <c r="I15" s="30"/>
      <c r="J15" s="30"/>
      <c r="L15" s="73"/>
      <c r="M15" s="33"/>
      <c r="N15" s="33"/>
      <c r="Q15" s="32"/>
      <c r="R15" s="32"/>
      <c r="S15" s="32"/>
    </row>
    <row r="16" spans="1:19" s="27" customFormat="1" ht="52.5" customHeight="1" x14ac:dyDescent="0.35">
      <c r="A16" s="34" t="s">
        <v>631</v>
      </c>
      <c r="B16" s="49">
        <v>16.899999999999999</v>
      </c>
      <c r="C16" s="65" t="s">
        <v>632</v>
      </c>
      <c r="D16" s="75" t="s">
        <v>633</v>
      </c>
      <c r="E16" s="93" t="s">
        <v>634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000-000000000000}"/>
  </hyperlinks>
  <pageMargins left="0.4" right="0.4" top="0.6" bottom="0.6" header="0.31496062000000002" footer="0.31496062000000002"/>
  <pageSetup paperSize="9" scale="54" fitToHeight="0" orientation="landscape" cellComments="atEnd"/>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89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2.73</v>
      </c>
      <c r="B5" s="119">
        <f>IFERROR(MEDIAN(B7:B1048576),0)</f>
        <v>2.44</v>
      </c>
      <c r="C5" s="114"/>
      <c r="D5" s="119">
        <f>IFERROR(AVERAGEIFS(B7:B1048576,B7:B1048576,"&lt;"&amp;(A5+IFERROR(_xlfn.STDEV.S(B7:B1048576),0)),B7:B1048576,"&gt;"&amp;(A5-IFERROR(_xlfn.STDEV.S(B7:B1048576),0))),0)</f>
        <v>2.4375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635</v>
      </c>
      <c r="B9" s="49">
        <v>2.66</v>
      </c>
      <c r="C9" s="39" t="s">
        <v>404</v>
      </c>
      <c r="D9" s="39" t="s">
        <v>405</v>
      </c>
      <c r="E9" s="40" t="s">
        <v>461</v>
      </c>
      <c r="F9" s="38" t="s">
        <v>636</v>
      </c>
      <c r="G9" s="67" t="s">
        <v>637</v>
      </c>
      <c r="H9" s="39" t="s">
        <v>281</v>
      </c>
      <c r="I9" s="39">
        <v>2024</v>
      </c>
      <c r="J9" s="41" t="s">
        <v>433</v>
      </c>
      <c r="L9" s="36"/>
      <c r="M9" s="28"/>
      <c r="N9" s="28"/>
      <c r="Q9" s="29"/>
      <c r="R9" s="29"/>
      <c r="S9" s="29"/>
    </row>
    <row r="10" spans="1:19" s="27" customFormat="1" ht="52.5" customHeight="1" x14ac:dyDescent="0.3">
      <c r="A10" s="34" t="s">
        <v>638</v>
      </c>
      <c r="B10" s="49">
        <v>2.44</v>
      </c>
      <c r="C10" s="39" t="s">
        <v>404</v>
      </c>
      <c r="D10" s="39" t="s">
        <v>405</v>
      </c>
      <c r="E10" s="40">
        <v>36519741000120</v>
      </c>
      <c r="F10" s="38" t="s">
        <v>406</v>
      </c>
      <c r="G10" s="67" t="s">
        <v>407</v>
      </c>
      <c r="H10" s="39" t="s">
        <v>66</v>
      </c>
      <c r="I10" s="39">
        <v>2024</v>
      </c>
      <c r="J10" s="41" t="s">
        <v>408</v>
      </c>
      <c r="L10" s="36"/>
      <c r="M10" s="28"/>
      <c r="N10" s="28"/>
      <c r="Q10" s="29"/>
      <c r="R10" s="29"/>
      <c r="S10" s="29"/>
    </row>
    <row r="11" spans="1:19" s="27" customFormat="1" ht="52.5" customHeight="1" x14ac:dyDescent="0.3">
      <c r="A11" s="34" t="s">
        <v>639</v>
      </c>
      <c r="B11" s="49">
        <v>2.3199999999999998</v>
      </c>
      <c r="C11" s="39" t="s">
        <v>404</v>
      </c>
      <c r="D11" s="39" t="s">
        <v>405</v>
      </c>
      <c r="E11" s="40" t="s">
        <v>461</v>
      </c>
      <c r="F11" s="38" t="s">
        <v>431</v>
      </c>
      <c r="G11" s="67" t="s">
        <v>640</v>
      </c>
      <c r="H11" s="39" t="s">
        <v>641</v>
      </c>
      <c r="I11" s="39">
        <v>2024</v>
      </c>
      <c r="J11" s="41" t="s">
        <v>433</v>
      </c>
      <c r="L11" s="36"/>
      <c r="M11" s="28"/>
      <c r="N11" s="28"/>
      <c r="Q11" s="29"/>
      <c r="R11" s="29"/>
      <c r="S11" s="29"/>
    </row>
    <row r="12" spans="1:19" s="27" customFormat="1" ht="52.5" customHeight="1" x14ac:dyDescent="0.3">
      <c r="A12" s="34" t="s">
        <v>642</v>
      </c>
      <c r="B12" s="49">
        <v>2.33</v>
      </c>
      <c r="C12" s="39" t="s">
        <v>404</v>
      </c>
      <c r="D12" s="39" t="s">
        <v>405</v>
      </c>
      <c r="E12" s="40">
        <v>28857335000140</v>
      </c>
      <c r="F12" s="38" t="s">
        <v>458</v>
      </c>
      <c r="G12" s="67" t="s">
        <v>643</v>
      </c>
      <c r="H12" s="39" t="s">
        <v>186</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644</v>
      </c>
      <c r="B15" s="49">
        <v>3.9</v>
      </c>
      <c r="C15" s="65" t="s">
        <v>645</v>
      </c>
      <c r="D15" s="75" t="s">
        <v>646</v>
      </c>
      <c r="E15" s="93" t="s">
        <v>647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100-000000000000}"/>
  </hyperlinks>
  <pageMargins left="0.4" right="0.4" top="0.6" bottom="0.6" header="0.31496062000000002" footer="0.31496062000000002"/>
  <pageSetup paperSize="9" scale="54" fitToHeight="0" orientation="landscape" cellComments="atEnd"/>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91</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2.9419999999999997</v>
      </c>
      <c r="B5" s="119">
        <f>IFERROR(MEDIAN(B7:B1048576),0)</f>
        <v>2.54</v>
      </c>
      <c r="C5" s="114"/>
      <c r="D5" s="119">
        <f>IFERROR(AVERAGEIFS(B7:B1048576,B7:B1048576,"&lt;"&amp;(A5+IFERROR(_xlfn.STDEV.S(B7:B1048576),0)),B7:B1048576,"&gt;"&amp;(A5-IFERROR(_xlfn.STDEV.S(B7:B1048576),0))),0)</f>
        <v>2.4299999999999997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648</v>
      </c>
      <c r="B9" s="49">
        <v>2.23</v>
      </c>
      <c r="C9" s="39" t="s">
        <v>420</v>
      </c>
      <c r="D9" s="39" t="s">
        <v>411</v>
      </c>
      <c r="E9" s="40">
        <v>28857335000140</v>
      </c>
      <c r="F9" s="38" t="s">
        <v>649</v>
      </c>
      <c r="G9" s="67" t="s">
        <v>650</v>
      </c>
      <c r="H9" s="39" t="s">
        <v>198</v>
      </c>
      <c r="I9" s="39">
        <v>2024</v>
      </c>
      <c r="J9" s="41" t="s">
        <v>414</v>
      </c>
      <c r="L9" s="36"/>
      <c r="M9" s="28"/>
      <c r="N9" s="28"/>
      <c r="Q9" s="29"/>
      <c r="R9" s="29"/>
      <c r="S9" s="29"/>
    </row>
    <row r="10" spans="1:19" s="27" customFormat="1" ht="52.5" customHeight="1" x14ac:dyDescent="0.3">
      <c r="A10" s="34" t="s">
        <v>651</v>
      </c>
      <c r="B10" s="49">
        <v>2.36</v>
      </c>
      <c r="C10" s="39" t="s">
        <v>410</v>
      </c>
      <c r="D10" s="39" t="s">
        <v>411</v>
      </c>
      <c r="E10" s="40">
        <v>50591089000186</v>
      </c>
      <c r="F10" s="38" t="s">
        <v>652</v>
      </c>
      <c r="G10" s="67" t="s">
        <v>653</v>
      </c>
      <c r="H10" s="39" t="s">
        <v>100</v>
      </c>
      <c r="I10" s="39">
        <v>2024</v>
      </c>
      <c r="J10" s="41" t="s">
        <v>414</v>
      </c>
      <c r="L10" s="36"/>
      <c r="M10" s="28"/>
      <c r="N10" s="28"/>
      <c r="Q10" s="29"/>
      <c r="R10" s="29"/>
      <c r="S10" s="29"/>
    </row>
    <row r="11" spans="1:19" s="27" customFormat="1" ht="52.5" customHeight="1" x14ac:dyDescent="0.3">
      <c r="A11" s="34" t="s">
        <v>91</v>
      </c>
      <c r="B11" s="49">
        <v>2.54</v>
      </c>
      <c r="C11" s="39" t="s">
        <v>404</v>
      </c>
      <c r="D11" s="39" t="s">
        <v>405</v>
      </c>
      <c r="E11" s="40">
        <v>36519741000120</v>
      </c>
      <c r="F11" s="38" t="s">
        <v>406</v>
      </c>
      <c r="G11" s="67" t="s">
        <v>407</v>
      </c>
      <c r="H11" s="39" t="s">
        <v>66</v>
      </c>
      <c r="I11" s="39">
        <v>2024</v>
      </c>
      <c r="J11" s="41" t="s">
        <v>408</v>
      </c>
      <c r="L11" s="36"/>
      <c r="M11" s="28"/>
      <c r="N11" s="28"/>
      <c r="Q11" s="29"/>
      <c r="R11" s="29"/>
      <c r="S11" s="29"/>
    </row>
    <row r="12" spans="1:19" s="27" customFormat="1" ht="52.5" customHeight="1" x14ac:dyDescent="0.3">
      <c r="A12" s="34" t="s">
        <v>654</v>
      </c>
      <c r="B12" s="49">
        <v>2.59</v>
      </c>
      <c r="C12" s="39" t="s">
        <v>404</v>
      </c>
      <c r="D12" s="39" t="s">
        <v>405</v>
      </c>
      <c r="E12" s="40">
        <v>93327161000175</v>
      </c>
      <c r="F12" s="38" t="s">
        <v>536</v>
      </c>
      <c r="G12" s="67" t="s">
        <v>655</v>
      </c>
      <c r="H12" s="39" t="s">
        <v>81</v>
      </c>
      <c r="I12" s="39">
        <v>2024</v>
      </c>
      <c r="J12" s="41" t="s">
        <v>656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657</v>
      </c>
      <c r="B15" s="49">
        <v>4.99</v>
      </c>
      <c r="C15" s="65" t="s">
        <v>658</v>
      </c>
      <c r="D15" s="75" t="s">
        <v>659</v>
      </c>
      <c r="E15" s="93" t="s">
        <v>660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200-000000000000}"/>
  </hyperlinks>
  <pageMargins left="0.4" right="0.4" top="0.6" bottom="0.6" header="0.31496062000000002" footer="0.31496062000000002"/>
  <pageSetup paperSize="9" scale="54" fitToHeight="0" orientation="landscape" cellComments="atEnd"/>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3.1520000000000001</v>
      </c>
      <c r="B5" s="119">
        <f>IFERROR(MEDIAN(B7:B1048576),0)</f>
        <v>2.5</v>
      </c>
      <c r="C5" s="114"/>
      <c r="D5" s="119">
        <f>IFERROR(AVERAGEIFS(B7:B1048576,B7:B1048576,"&lt;"&amp;(A5+IFERROR(_xlfn.STDEV.S(B7:B1048576),0)),B7:B1048576,"&gt;"&amp;(A5-IFERROR(_xlfn.STDEV.S(B7:B1048576),0))),0)</f>
        <v>2.46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93</v>
      </c>
      <c r="B9" s="49">
        <v>2.5</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661</v>
      </c>
      <c r="B10" s="49">
        <v>2.66</v>
      </c>
      <c r="C10" s="39" t="s">
        <v>404</v>
      </c>
      <c r="D10" s="39" t="s">
        <v>405</v>
      </c>
      <c r="E10" s="40" t="s">
        <v>461</v>
      </c>
      <c r="F10" s="38" t="s">
        <v>636</v>
      </c>
      <c r="G10" s="67" t="s">
        <v>637</v>
      </c>
      <c r="H10" s="39" t="s">
        <v>281</v>
      </c>
      <c r="I10" s="39">
        <v>2024</v>
      </c>
      <c r="J10" s="41" t="s">
        <v>433</v>
      </c>
      <c r="L10" s="36"/>
      <c r="M10" s="28"/>
      <c r="N10" s="28"/>
      <c r="Q10" s="29"/>
      <c r="R10" s="29"/>
      <c r="S10" s="29"/>
    </row>
    <row r="11" spans="1:19" s="27" customFormat="1" ht="52.5" customHeight="1" x14ac:dyDescent="0.3">
      <c r="A11" s="34" t="s">
        <v>662</v>
      </c>
      <c r="B11" s="49">
        <v>2.4500000000000002</v>
      </c>
      <c r="C11" s="39" t="s">
        <v>404</v>
      </c>
      <c r="D11" s="39" t="s">
        <v>405</v>
      </c>
      <c r="E11" s="40">
        <v>6194440000103</v>
      </c>
      <c r="F11" s="38" t="s">
        <v>663</v>
      </c>
      <c r="G11" s="67" t="s">
        <v>664</v>
      </c>
      <c r="H11" s="39" t="s">
        <v>102</v>
      </c>
      <c r="I11" s="39">
        <v>2024</v>
      </c>
      <c r="J11" s="41" t="s">
        <v>433</v>
      </c>
      <c r="L11" s="36"/>
      <c r="M11" s="28"/>
      <c r="N11" s="28"/>
      <c r="Q11" s="29"/>
      <c r="R11" s="29"/>
      <c r="S11" s="29"/>
    </row>
    <row r="12" spans="1:19" s="27" customFormat="1" ht="52.5" customHeight="1" x14ac:dyDescent="0.3">
      <c r="A12" s="34" t="s">
        <v>665</v>
      </c>
      <c r="B12" s="49">
        <v>2.23</v>
      </c>
      <c r="C12" s="39" t="s">
        <v>420</v>
      </c>
      <c r="D12" s="39" t="s">
        <v>411</v>
      </c>
      <c r="E12" s="40">
        <v>28857335000140</v>
      </c>
      <c r="F12" s="38" t="s">
        <v>649</v>
      </c>
      <c r="G12" s="67" t="s">
        <v>650</v>
      </c>
      <c r="H12" s="39" t="s">
        <v>198</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666</v>
      </c>
      <c r="B15" s="49">
        <v>5.92</v>
      </c>
      <c r="C15" s="65" t="s">
        <v>667</v>
      </c>
      <c r="D15" s="75" t="s">
        <v>464</v>
      </c>
      <c r="E15" s="93" t="s">
        <v>668</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300-000000000000}"/>
  </hyperlinks>
  <pageMargins left="0.4" right="0.4" top="0.6" bottom="0.6" header="0.31496062000000002" footer="0.31496062000000002"/>
  <pageSetup paperSize="9" scale="54" fitToHeight="0" orientation="landscape" cellComments="atEnd"/>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3.063333333333333</v>
      </c>
      <c r="B5" s="119">
        <f>IFERROR(MEDIAN(B7:B1048576),0)</f>
        <v>2.42</v>
      </c>
      <c r="C5" s="114"/>
      <c r="D5" s="119">
        <f>IFERROR(AVERAGEIFS(B7:B1048576,B7:B1048576,"&lt;"&amp;(A5+IFERROR(_xlfn.STDEV.S(B7:B1048576),0)),B7:B1048576,"&gt;"&amp;(A5-IFERROR(_xlfn.STDEV.S(B7:B1048576),0))),0)</f>
        <v>2.4159999999999999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95</v>
      </c>
      <c r="B9" s="49">
        <v>2.5</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669</v>
      </c>
      <c r="B10" s="49">
        <v>2.34</v>
      </c>
      <c r="C10" s="39" t="s">
        <v>420</v>
      </c>
      <c r="D10" s="39" t="s">
        <v>411</v>
      </c>
      <c r="E10" s="40">
        <v>28857335000140</v>
      </c>
      <c r="F10" s="38" t="s">
        <v>670</v>
      </c>
      <c r="G10" s="67" t="s">
        <v>671</v>
      </c>
      <c r="H10" s="39" t="s">
        <v>75</v>
      </c>
      <c r="I10" s="39">
        <v>2024</v>
      </c>
      <c r="J10" s="41" t="s">
        <v>414</v>
      </c>
      <c r="L10" s="36"/>
      <c r="M10" s="28"/>
      <c r="N10" s="28"/>
      <c r="Q10" s="29"/>
      <c r="R10" s="29"/>
      <c r="S10" s="29"/>
    </row>
    <row r="11" spans="1:19" s="27" customFormat="1" ht="52.5" customHeight="1" x14ac:dyDescent="0.3">
      <c r="A11" s="34" t="s">
        <v>672</v>
      </c>
      <c r="B11" s="49">
        <v>2.2000000000000002</v>
      </c>
      <c r="C11" s="39" t="s">
        <v>404</v>
      </c>
      <c r="D11" s="39" t="s">
        <v>405</v>
      </c>
      <c r="E11" s="40">
        <v>28857335000140</v>
      </c>
      <c r="F11" s="38" t="s">
        <v>673</v>
      </c>
      <c r="G11" s="67" t="s">
        <v>674</v>
      </c>
      <c r="H11" s="39" t="s">
        <v>94</v>
      </c>
      <c r="I11" s="39">
        <v>2024</v>
      </c>
      <c r="J11" s="41" t="s">
        <v>433</v>
      </c>
      <c r="L11" s="36"/>
      <c r="M11" s="28"/>
      <c r="N11" s="28"/>
      <c r="Q11" s="29"/>
      <c r="R11" s="29"/>
      <c r="S11" s="29"/>
    </row>
    <row r="12" spans="1:19" s="27" customFormat="1" ht="52.5" customHeight="1" x14ac:dyDescent="0.3">
      <c r="A12" s="34" t="s">
        <v>675</v>
      </c>
      <c r="B12" s="49">
        <v>2.7</v>
      </c>
      <c r="C12" s="39" t="s">
        <v>420</v>
      </c>
      <c r="D12" s="39" t="s">
        <v>411</v>
      </c>
      <c r="E12" s="40">
        <v>2482141000113</v>
      </c>
      <c r="F12" s="38" t="s">
        <v>676</v>
      </c>
      <c r="G12" s="67" t="s">
        <v>677</v>
      </c>
      <c r="H12" s="39" t="s">
        <v>118</v>
      </c>
      <c r="I12" s="39">
        <v>2024</v>
      </c>
      <c r="J12" s="41" t="s">
        <v>414</v>
      </c>
      <c r="L12" s="36"/>
      <c r="M12" s="28"/>
      <c r="N12" s="28"/>
      <c r="Q12" s="29"/>
      <c r="R12" s="29"/>
      <c r="S12" s="29"/>
    </row>
    <row r="13" spans="1:19" s="27" customFormat="1" ht="52.5" customHeight="1" x14ac:dyDescent="0.3">
      <c r="A13" s="34" t="s">
        <v>669</v>
      </c>
      <c r="B13" s="49">
        <v>2.34</v>
      </c>
      <c r="C13" s="39" t="s">
        <v>420</v>
      </c>
      <c r="D13" s="39" t="s">
        <v>411</v>
      </c>
      <c r="E13" s="40">
        <v>28857335000140</v>
      </c>
      <c r="F13" s="38" t="s">
        <v>670</v>
      </c>
      <c r="G13" s="67" t="s">
        <v>671</v>
      </c>
      <c r="H13" s="39" t="s">
        <v>75</v>
      </c>
      <c r="I13" s="39">
        <v>2024</v>
      </c>
      <c r="J13" s="41" t="s">
        <v>414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678</v>
      </c>
      <c r="B16" s="49">
        <v>6.3</v>
      </c>
      <c r="C16" s="65" t="s">
        <v>679</v>
      </c>
      <c r="D16" s="75" t="s">
        <v>680</v>
      </c>
      <c r="E16" s="93" t="s">
        <v>681</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400-000000000000}"/>
  </hyperlinks>
  <pageMargins left="0.4" right="0.4" top="0.6" bottom="0.6" header="0.31496062000000002" footer="0.31496062000000002"/>
  <pageSetup paperSize="9" scale="54" fitToHeight="0" orientation="landscape" cellComments="atEnd"/>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2.964</v>
      </c>
      <c r="B5" s="119">
        <f>IFERROR(MEDIAN(B7:B1048576),0)</f>
        <v>2.41</v>
      </c>
      <c r="C5" s="114"/>
      <c r="D5" s="119">
        <f>IFERROR(AVERAGEIFS(B7:B1048576,B7:B1048576,"&lt;"&amp;(A5+IFERROR(_xlfn.STDEV.S(B7:B1048576),0)),B7:B1048576,"&gt;"&amp;(A5-IFERROR(_xlfn.STDEV.S(B7:B1048576),0))),0)</f>
        <v>2.5575000000000001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97</v>
      </c>
      <c r="B9" s="49">
        <v>2.41</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682</v>
      </c>
      <c r="B10" s="49">
        <v>3.21</v>
      </c>
      <c r="C10" s="39" t="s">
        <v>420</v>
      </c>
      <c r="D10" s="39" t="s">
        <v>411</v>
      </c>
      <c r="E10" s="40">
        <v>28857335000140</v>
      </c>
      <c r="F10" s="38" t="s">
        <v>441</v>
      </c>
      <c r="G10" s="67" t="s">
        <v>683</v>
      </c>
      <c r="H10" s="39" t="s">
        <v>190</v>
      </c>
      <c r="I10" s="39">
        <v>2024</v>
      </c>
      <c r="J10" s="41" t="s">
        <v>414</v>
      </c>
      <c r="L10" s="36"/>
      <c r="M10" s="28"/>
      <c r="N10" s="28"/>
      <c r="Q10" s="29"/>
      <c r="R10" s="29"/>
      <c r="S10" s="29"/>
    </row>
    <row r="11" spans="1:19" s="27" customFormat="1" ht="52.5" customHeight="1" x14ac:dyDescent="0.3">
      <c r="A11" s="34" t="s">
        <v>684</v>
      </c>
      <c r="B11" s="49">
        <v>2.23</v>
      </c>
      <c r="C11" s="39" t="s">
        <v>60</v>
      </c>
      <c r="D11" s="39" t="s">
        <v>457</v>
      </c>
      <c r="E11" s="40">
        <v>50591089000186</v>
      </c>
      <c r="F11" s="38" t="s">
        <v>685</v>
      </c>
      <c r="G11" s="67" t="s">
        <v>686</v>
      </c>
      <c r="H11" s="39" t="s">
        <v>687</v>
      </c>
      <c r="I11" s="39">
        <v>2024</v>
      </c>
      <c r="J11" s="41" t="s">
        <v>462</v>
      </c>
      <c r="L11" s="36"/>
      <c r="M11" s="28"/>
      <c r="N11" s="28"/>
      <c r="Q11" s="29"/>
      <c r="R11" s="29"/>
      <c r="S11" s="29"/>
    </row>
    <row r="12" spans="1:19" s="27" customFormat="1" ht="52.5" customHeight="1" x14ac:dyDescent="0.3">
      <c r="A12" s="34" t="s">
        <v>688</v>
      </c>
      <c r="B12" s="49">
        <v>2.38</v>
      </c>
      <c r="C12" s="39" t="s">
        <v>420</v>
      </c>
      <c r="D12" s="39" t="s">
        <v>411</v>
      </c>
      <c r="E12" s="40">
        <v>28857335000140</v>
      </c>
      <c r="F12" s="38" t="s">
        <v>689</v>
      </c>
      <c r="G12" s="67" t="s">
        <v>690</v>
      </c>
      <c r="H12" s="39" t="s">
        <v>184</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691</v>
      </c>
      <c r="B15" s="49">
        <v>4.59</v>
      </c>
      <c r="C15" s="65" t="s">
        <v>692</v>
      </c>
      <c r="D15" s="75" t="s">
        <v>444</v>
      </c>
      <c r="E15" s="93" t="s">
        <v>693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500-000000000000}"/>
  </hyperlinks>
  <pageMargins left="0.4" right="0.4" top="0.6" bottom="0.6" header="0.31496062000000002" footer="0.31496062000000002"/>
  <pageSetup paperSize="9" scale="54" fitToHeight="0" orientation="landscape" cellComments="atEnd"/>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99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3.7250000000000001</v>
      </c>
      <c r="B5" s="119">
        <f>IFERROR(MEDIAN(B7:B1048576),0)</f>
        <v>3.09</v>
      </c>
      <c r="C5" s="114"/>
      <c r="D5" s="119">
        <f>IFERROR(AVERAGEIFS(B7:B1048576,B7:B1048576,"&lt;"&amp;(A5+IFERROR(_xlfn.STDEV.S(B7:B1048576),0)),B7:B1048576,"&gt;"&amp;(A5-IFERROR(_xlfn.STDEV.S(B7:B1048576),0))),0)</f>
        <v>3.0700000000000003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99</v>
      </c>
      <c r="B9" s="49">
        <v>2.38</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694</v>
      </c>
      <c r="B10" s="49">
        <v>2.2000000000000002</v>
      </c>
      <c r="C10" s="39" t="s">
        <v>420</v>
      </c>
      <c r="D10" s="39" t="s">
        <v>411</v>
      </c>
      <c r="E10" s="40">
        <v>23460299000162</v>
      </c>
      <c r="F10" s="38" t="s">
        <v>695</v>
      </c>
      <c r="G10" s="67" t="s">
        <v>696</v>
      </c>
      <c r="H10" s="39" t="s">
        <v>73</v>
      </c>
      <c r="I10" s="39">
        <v>2024</v>
      </c>
      <c r="J10" s="41" t="s">
        <v>414</v>
      </c>
      <c r="L10" s="36"/>
      <c r="M10" s="28"/>
      <c r="N10" s="28"/>
      <c r="Q10" s="29"/>
      <c r="R10" s="29"/>
      <c r="S10" s="29"/>
    </row>
    <row r="11" spans="1:19" s="27" customFormat="1" ht="52.5" customHeight="1" x14ac:dyDescent="0.3">
      <c r="A11" s="34" t="s">
        <v>694</v>
      </c>
      <c r="B11" s="49">
        <v>7</v>
      </c>
      <c r="C11" s="39" t="s">
        <v>420</v>
      </c>
      <c r="D11" s="39" t="s">
        <v>411</v>
      </c>
      <c r="E11" s="40">
        <v>38170314000105</v>
      </c>
      <c r="F11" s="38" t="s">
        <v>441</v>
      </c>
      <c r="G11" s="67" t="s">
        <v>442</v>
      </c>
      <c r="H11" s="39" t="s">
        <v>130</v>
      </c>
      <c r="I11" s="39">
        <v>2024</v>
      </c>
      <c r="J11" s="41" t="s">
        <v>414</v>
      </c>
      <c r="L11" s="36"/>
      <c r="M11" s="28"/>
      <c r="N11" s="28"/>
      <c r="Q11" s="29"/>
      <c r="R11" s="29"/>
      <c r="S11" s="29"/>
    </row>
    <row r="12" spans="1:19" s="27" customFormat="1" ht="52.5" customHeight="1" x14ac:dyDescent="0.3">
      <c r="A12" s="34" t="s">
        <v>697</v>
      </c>
      <c r="B12" s="49">
        <v>2.38</v>
      </c>
      <c r="C12" s="39" t="s">
        <v>404</v>
      </c>
      <c r="D12" s="39" t="s">
        <v>457</v>
      </c>
      <c r="E12" s="40">
        <v>8849206000100</v>
      </c>
      <c r="F12" s="38" t="s">
        <v>698</v>
      </c>
      <c r="G12" s="67" t="s">
        <v>699</v>
      </c>
      <c r="H12" s="39" t="s">
        <v>700</v>
      </c>
      <c r="I12" s="39">
        <v>2024</v>
      </c>
      <c r="J12" s="41" t="s">
        <v>462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701</v>
      </c>
      <c r="B15" s="49">
        <v>4.59</v>
      </c>
      <c r="C15" s="65" t="s">
        <v>692</v>
      </c>
      <c r="D15" s="75" t="s">
        <v>467</v>
      </c>
      <c r="E15" s="93" t="s">
        <v>702</v>
      </c>
      <c r="F15" s="94"/>
      <c r="G15" s="30"/>
      <c r="H15" s="30"/>
      <c r="I15" s="30"/>
      <c r="J15" s="30"/>
      <c r="L15" s="73"/>
      <c r="M15" s="33"/>
      <c r="N15" s="33"/>
      <c r="Q15" s="32"/>
      <c r="R15" s="32"/>
      <c r="S15" s="32"/>
    </row>
    <row r="16" spans="1:19" s="27" customFormat="1" ht="52.5" customHeight="1" x14ac:dyDescent="0.35">
      <c r="A16" s="34" t="s">
        <v>703</v>
      </c>
      <c r="B16" s="49">
        <v>3.8</v>
      </c>
      <c r="C16" s="65" t="s">
        <v>692</v>
      </c>
      <c r="D16" s="75" t="s">
        <v>704</v>
      </c>
      <c r="E16" s="93" t="s">
        <v>705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600-000000000000}"/>
  </hyperlinks>
  <pageMargins left="0.4" right="0.4" top="0.6" bottom="0.6" header="0.31496062000000002" footer="0.31496062000000002"/>
  <pageSetup paperSize="9" scale="54" fitToHeight="0" orientation="landscape" cellComments="atEnd"/>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101</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2.8916666666666671</v>
      </c>
      <c r="B5" s="119">
        <f>IFERROR(MEDIAN(B7:B1048576),0)</f>
        <v>2.2999999999999998</v>
      </c>
      <c r="C5" s="114"/>
      <c r="D5" s="119">
        <f>IFERROR(AVERAGEIFS(B7:B1048576,B7:B1048576,"&lt;"&amp;(A5+IFERROR(_xlfn.STDEV.S(B7:B1048576),0)),B7:B1048576,"&gt;"&amp;(A5-IFERROR(_xlfn.STDEV.S(B7:B1048576),0))),0)</f>
        <v>2.286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101</v>
      </c>
      <c r="B9" s="49">
        <v>2.59</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706</v>
      </c>
      <c r="B10" s="49">
        <v>2.1</v>
      </c>
      <c r="C10" s="39" t="s">
        <v>404</v>
      </c>
      <c r="D10" s="39" t="s">
        <v>405</v>
      </c>
      <c r="E10" s="40">
        <v>28857335000140</v>
      </c>
      <c r="F10" s="38" t="s">
        <v>707</v>
      </c>
      <c r="G10" s="67" t="s">
        <v>708</v>
      </c>
      <c r="H10" s="39" t="s">
        <v>106</v>
      </c>
      <c r="I10" s="39">
        <v>2024</v>
      </c>
      <c r="J10" s="41" t="s">
        <v>433</v>
      </c>
      <c r="L10" s="36"/>
      <c r="M10" s="28"/>
      <c r="N10" s="28"/>
      <c r="Q10" s="29"/>
      <c r="R10" s="29"/>
      <c r="S10" s="29"/>
    </row>
    <row r="11" spans="1:19" s="27" customFormat="1" ht="52.5" customHeight="1" x14ac:dyDescent="0.3">
      <c r="A11" s="34" t="s">
        <v>709</v>
      </c>
      <c r="B11" s="49">
        <v>2.39</v>
      </c>
      <c r="C11" s="39" t="s">
        <v>420</v>
      </c>
      <c r="D11" s="39" t="s">
        <v>411</v>
      </c>
      <c r="E11" s="40">
        <v>28857335000140</v>
      </c>
      <c r="F11" s="38" t="s">
        <v>689</v>
      </c>
      <c r="G11" s="67" t="s">
        <v>690</v>
      </c>
      <c r="H11" s="39" t="s">
        <v>184</v>
      </c>
      <c r="I11" s="39">
        <v>2024</v>
      </c>
      <c r="J11" s="41" t="s">
        <v>414</v>
      </c>
      <c r="L11" s="36"/>
      <c r="M11" s="28"/>
      <c r="N11" s="28"/>
      <c r="Q11" s="29"/>
      <c r="R11" s="29"/>
      <c r="S11" s="29"/>
    </row>
    <row r="12" spans="1:19" s="27" customFormat="1" ht="52.5" customHeight="1" x14ac:dyDescent="0.3">
      <c r="A12" s="34" t="s">
        <v>706</v>
      </c>
      <c r="B12" s="49">
        <v>2.14</v>
      </c>
      <c r="C12" s="39" t="s">
        <v>404</v>
      </c>
      <c r="D12" s="39" t="s">
        <v>405</v>
      </c>
      <c r="E12" s="40">
        <v>50591089000186</v>
      </c>
      <c r="F12" s="38" t="s">
        <v>710</v>
      </c>
      <c r="G12" s="67" t="s">
        <v>711</v>
      </c>
      <c r="H12" s="39" t="s">
        <v>148</v>
      </c>
      <c r="I12" s="39">
        <v>2024</v>
      </c>
      <c r="J12" s="41" t="s">
        <v>433</v>
      </c>
      <c r="L12" s="36"/>
      <c r="M12" s="28"/>
      <c r="N12" s="28"/>
      <c r="Q12" s="29"/>
      <c r="R12" s="29"/>
      <c r="S12" s="29"/>
    </row>
    <row r="13" spans="1:19" s="27" customFormat="1" ht="52.5" customHeight="1" x14ac:dyDescent="0.3">
      <c r="A13" s="34" t="s">
        <v>712</v>
      </c>
      <c r="B13" s="49">
        <v>2.21</v>
      </c>
      <c r="C13" s="39" t="s">
        <v>404</v>
      </c>
      <c r="D13" s="39" t="s">
        <v>405</v>
      </c>
      <c r="E13" s="40">
        <v>28857335000140</v>
      </c>
      <c r="F13" s="38" t="s">
        <v>548</v>
      </c>
      <c r="G13" s="67" t="s">
        <v>713</v>
      </c>
      <c r="H13" s="39" t="s">
        <v>188</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714</v>
      </c>
      <c r="B16" s="49">
        <v>5.92</v>
      </c>
      <c r="C16" s="65" t="s">
        <v>692</v>
      </c>
      <c r="D16" s="75" t="s">
        <v>464</v>
      </c>
      <c r="E16" s="93" t="s">
        <v>715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700-000000000000}"/>
  </hyperlinks>
  <pageMargins left="0.4" right="0.4" top="0.6" bottom="0.6" header="0.31496062000000002" footer="0.31496062000000002"/>
  <pageSetup paperSize="9" scale="54" fitToHeight="0" orientation="landscape" cellComments="atEnd"/>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3.2883333333333327</v>
      </c>
      <c r="B5" s="119">
        <f>IFERROR(MEDIAN(B7:B1048576),0)</f>
        <v>3.08</v>
      </c>
      <c r="C5" s="114"/>
      <c r="D5" s="119">
        <f>IFERROR(AVERAGEIFS(B7:B1048576,B7:B1048576,"&lt;"&amp;(A5+IFERROR(_xlfn.STDEV.S(B7:B1048576),0)),B7:B1048576,"&gt;"&amp;(A5-IFERROR(_xlfn.STDEV.S(B7:B1048576),0))),0)</f>
        <v>2.6349999999999998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103</v>
      </c>
      <c r="B9" s="49">
        <v>2.46</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716</v>
      </c>
      <c r="B10" s="49">
        <v>2.1800000000000002</v>
      </c>
      <c r="C10" s="39" t="s">
        <v>420</v>
      </c>
      <c r="D10" s="39" t="s">
        <v>411</v>
      </c>
      <c r="E10" s="40">
        <v>23460299000162</v>
      </c>
      <c r="F10" s="38" t="s">
        <v>695</v>
      </c>
      <c r="G10" s="67" t="s">
        <v>696</v>
      </c>
      <c r="H10" s="39" t="s">
        <v>73</v>
      </c>
      <c r="I10" s="39">
        <v>2024</v>
      </c>
      <c r="J10" s="41" t="s">
        <v>414</v>
      </c>
      <c r="L10" s="36"/>
      <c r="M10" s="28"/>
      <c r="N10" s="28"/>
      <c r="Q10" s="29"/>
      <c r="R10" s="29"/>
      <c r="S10" s="29"/>
    </row>
    <row r="11" spans="1:19" s="27" customFormat="1" ht="52.5" customHeight="1" x14ac:dyDescent="0.3">
      <c r="A11" s="34" t="s">
        <v>716</v>
      </c>
      <c r="B11" s="49">
        <v>3.7</v>
      </c>
      <c r="C11" s="39" t="s">
        <v>420</v>
      </c>
      <c r="D11" s="39" t="s">
        <v>411</v>
      </c>
      <c r="E11" s="40">
        <v>27789446000101</v>
      </c>
      <c r="F11" s="38" t="s">
        <v>441</v>
      </c>
      <c r="G11" s="67" t="s">
        <v>442</v>
      </c>
      <c r="H11" s="39" t="s">
        <v>130</v>
      </c>
      <c r="I11" s="39">
        <v>2024</v>
      </c>
      <c r="J11" s="41" t="s">
        <v>414</v>
      </c>
      <c r="L11" s="36"/>
      <c r="M11" s="28"/>
      <c r="N11" s="28"/>
      <c r="Q11" s="29"/>
      <c r="R11" s="29"/>
      <c r="S11" s="29"/>
    </row>
    <row r="12" spans="1:19" s="27" customFormat="1" ht="52.5" customHeight="1" x14ac:dyDescent="0.3">
      <c r="A12" s="34" t="s">
        <v>717</v>
      </c>
      <c r="B12" s="49">
        <v>2.2000000000000002</v>
      </c>
      <c r="C12" s="39" t="s">
        <v>404</v>
      </c>
      <c r="D12" s="39" t="s">
        <v>405</v>
      </c>
      <c r="E12" s="40">
        <v>35215257000145</v>
      </c>
      <c r="F12" s="38" t="s">
        <v>718</v>
      </c>
      <c r="G12" s="67" t="s">
        <v>719</v>
      </c>
      <c r="H12" s="39" t="s">
        <v>58</v>
      </c>
      <c r="I12" s="39">
        <v>2025</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720</v>
      </c>
      <c r="B15" s="49">
        <v>4.59</v>
      </c>
      <c r="C15" s="65" t="s">
        <v>692</v>
      </c>
      <c r="D15" s="75" t="s">
        <v>444</v>
      </c>
      <c r="E15" s="93" t="s">
        <v>721</v>
      </c>
      <c r="F15" s="94"/>
      <c r="G15" s="30"/>
      <c r="H15" s="30"/>
      <c r="I15" s="30"/>
      <c r="J15" s="30"/>
      <c r="L15" s="73"/>
      <c r="M15" s="33"/>
      <c r="N15" s="33"/>
      <c r="Q15" s="32"/>
      <c r="R15" s="32"/>
      <c r="S15" s="32"/>
    </row>
    <row r="16" spans="1:19" s="27" customFormat="1" ht="52.5" customHeight="1" x14ac:dyDescent="0.35">
      <c r="A16" s="34" t="s">
        <v>722</v>
      </c>
      <c r="B16" s="49">
        <v>4.5999999999999996</v>
      </c>
      <c r="C16" s="65" t="s">
        <v>692</v>
      </c>
      <c r="D16" s="75" t="s">
        <v>723</v>
      </c>
      <c r="E16" s="93" t="s">
        <v>724</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800-000000000000}"/>
  </hyperlinks>
  <pageMargins left="0.4" right="0.4" top="0.6" bottom="0.6" header="0.31496062000000002" footer="0.31496062000000002"/>
  <pageSetup paperSize="9" scale="54" fitToHeight="0" orientation="landscape" cellComments="atEnd"/>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2.8200000000000003</v>
      </c>
      <c r="B5" s="119">
        <f>IFERROR(MEDIAN(B7:B1048576),0)</f>
        <v>2.39</v>
      </c>
      <c r="C5" s="114"/>
      <c r="D5" s="119">
        <f>IFERROR(AVERAGEIFS(B7:B1048576,B7:B1048576,"&lt;"&amp;(A5+IFERROR(_xlfn.STDEV.S(B7:B1048576),0)),B7:B1048576,"&gt;"&amp;(A5-IFERROR(_xlfn.STDEV.S(B7:B1048576),0))),0)</f>
        <v>2.3775000000000004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105</v>
      </c>
      <c r="B9" s="49">
        <v>2.58</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725</v>
      </c>
      <c r="B10" s="49">
        <v>2.39</v>
      </c>
      <c r="C10" s="39" t="s">
        <v>404</v>
      </c>
      <c r="D10" s="39" t="s">
        <v>405</v>
      </c>
      <c r="E10" s="40">
        <v>28857335000140</v>
      </c>
      <c r="F10" s="38" t="s">
        <v>435</v>
      </c>
      <c r="G10" s="67" t="s">
        <v>726</v>
      </c>
      <c r="H10" s="39" t="s">
        <v>110</v>
      </c>
      <c r="I10" s="39">
        <v>2024</v>
      </c>
      <c r="J10" s="41" t="s">
        <v>433</v>
      </c>
      <c r="L10" s="36"/>
      <c r="M10" s="28"/>
      <c r="N10" s="28"/>
      <c r="Q10" s="29"/>
      <c r="R10" s="29"/>
      <c r="S10" s="29"/>
    </row>
    <row r="11" spans="1:19" s="27" customFormat="1" ht="52.5" customHeight="1" x14ac:dyDescent="0.3">
      <c r="A11" s="34" t="s">
        <v>727</v>
      </c>
      <c r="B11" s="49">
        <v>2.34</v>
      </c>
      <c r="C11" s="39" t="s">
        <v>420</v>
      </c>
      <c r="D11" s="39" t="s">
        <v>411</v>
      </c>
      <c r="E11" s="40">
        <v>28857335000140</v>
      </c>
      <c r="F11" s="38" t="s">
        <v>689</v>
      </c>
      <c r="G11" s="67" t="s">
        <v>690</v>
      </c>
      <c r="H11" s="39" t="s">
        <v>184</v>
      </c>
      <c r="I11" s="39">
        <v>2024</v>
      </c>
      <c r="J11" s="41" t="s">
        <v>414</v>
      </c>
      <c r="L11" s="36"/>
      <c r="M11" s="28"/>
      <c r="N11" s="28"/>
      <c r="Q11" s="29"/>
      <c r="R11" s="29"/>
      <c r="S11" s="29"/>
    </row>
    <row r="12" spans="1:19" s="27" customFormat="1" ht="52.5" customHeight="1" x14ac:dyDescent="0.3">
      <c r="A12" s="34" t="s">
        <v>728</v>
      </c>
      <c r="B12" s="49">
        <v>2.2000000000000002</v>
      </c>
      <c r="C12" s="39" t="s">
        <v>404</v>
      </c>
      <c r="D12" s="39" t="s">
        <v>405</v>
      </c>
      <c r="E12" s="40">
        <v>35215257000145</v>
      </c>
      <c r="F12" s="38" t="s">
        <v>421</v>
      </c>
      <c r="G12" s="67" t="s">
        <v>729</v>
      </c>
      <c r="H12" s="39" t="s">
        <v>205</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730</v>
      </c>
      <c r="B15" s="49">
        <v>4.59</v>
      </c>
      <c r="C15" s="65" t="s">
        <v>692</v>
      </c>
      <c r="D15" s="75" t="s">
        <v>444</v>
      </c>
      <c r="E15" s="93" t="s">
        <v>731</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900-000000000000}"/>
  </hyperlinks>
  <pageMargins left="0.4" right="0.4" top="0.6" bottom="0.6" header="0.31496062000000002" footer="0.31496062000000002"/>
  <pageSetup paperSize="9" scale="54" fitToHeight="0" orientation="landscape" cellComments="atEnd"/>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2.7383333333333333</v>
      </c>
      <c r="B5" s="119">
        <f>IFERROR(MEDIAN(B7:B1048576),0)</f>
        <v>2.395</v>
      </c>
      <c r="C5" s="114"/>
      <c r="D5" s="119">
        <f>IFERROR(AVERAGEIFS(B7:B1048576,B7:B1048576,"&lt;"&amp;(A5+IFERROR(_xlfn.STDEV.S(B7:B1048576),0)),B7:B1048576,"&gt;"&amp;(A5-IFERROR(_xlfn.STDEV.S(B7:B1048576),0))),0)</f>
        <v>2.3680000000000003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732</v>
      </c>
      <c r="B9" s="49">
        <v>2.2000000000000002</v>
      </c>
      <c r="C9" s="39" t="s">
        <v>420</v>
      </c>
      <c r="D9" s="39" t="s">
        <v>411</v>
      </c>
      <c r="E9" s="40">
        <v>30082076000174</v>
      </c>
      <c r="F9" s="38" t="s">
        <v>695</v>
      </c>
      <c r="G9" s="67" t="s">
        <v>696</v>
      </c>
      <c r="H9" s="39" t="s">
        <v>73</v>
      </c>
      <c r="I9" s="39">
        <v>2024</v>
      </c>
      <c r="J9" s="41" t="s">
        <v>414</v>
      </c>
      <c r="L9" s="36"/>
      <c r="M9" s="28"/>
      <c r="N9" s="28"/>
      <c r="Q9" s="29"/>
      <c r="R9" s="29"/>
      <c r="S9" s="29"/>
    </row>
    <row r="10" spans="1:19" s="27" customFormat="1" ht="52.5" customHeight="1" x14ac:dyDescent="0.3">
      <c r="A10" s="34" t="s">
        <v>107</v>
      </c>
      <c r="B10" s="49">
        <v>2.58</v>
      </c>
      <c r="C10" s="39" t="s">
        <v>404</v>
      </c>
      <c r="D10" s="39" t="s">
        <v>405</v>
      </c>
      <c r="E10" s="40">
        <v>36519741000120</v>
      </c>
      <c r="F10" s="38" t="s">
        <v>406</v>
      </c>
      <c r="G10" s="67" t="s">
        <v>407</v>
      </c>
      <c r="H10" s="39" t="s">
        <v>66</v>
      </c>
      <c r="I10" s="39">
        <v>2024</v>
      </c>
      <c r="J10" s="41" t="s">
        <v>408</v>
      </c>
      <c r="L10" s="36"/>
      <c r="M10" s="28"/>
      <c r="N10" s="28"/>
      <c r="Q10" s="29"/>
      <c r="R10" s="29"/>
      <c r="S10" s="29"/>
    </row>
    <row r="11" spans="1:19" s="27" customFormat="1" ht="52.5" customHeight="1" x14ac:dyDescent="0.3">
      <c r="A11" s="34" t="s">
        <v>733</v>
      </c>
      <c r="B11" s="49">
        <v>2.2000000000000002</v>
      </c>
      <c r="C11" s="39" t="s">
        <v>734</v>
      </c>
      <c r="D11" s="39" t="s">
        <v>405</v>
      </c>
      <c r="E11" s="40">
        <v>50591089000186</v>
      </c>
      <c r="F11" s="38" t="s">
        <v>516</v>
      </c>
      <c r="G11" s="67" t="s">
        <v>735</v>
      </c>
      <c r="H11" s="39" t="s">
        <v>120</v>
      </c>
      <c r="I11" s="39">
        <v>2024</v>
      </c>
      <c r="J11" s="41" t="s">
        <v>433</v>
      </c>
      <c r="L11" s="36"/>
      <c r="M11" s="28"/>
      <c r="N11" s="28"/>
      <c r="Q11" s="29"/>
      <c r="R11" s="29"/>
      <c r="S11" s="29"/>
    </row>
    <row r="12" spans="1:19" s="27" customFormat="1" ht="52.5" customHeight="1" x14ac:dyDescent="0.3">
      <c r="A12" s="34" t="s">
        <v>736</v>
      </c>
      <c r="B12" s="49">
        <v>2.21</v>
      </c>
      <c r="C12" s="39" t="s">
        <v>410</v>
      </c>
      <c r="D12" s="39" t="s">
        <v>411</v>
      </c>
      <c r="E12" s="40">
        <v>50591089000186</v>
      </c>
      <c r="F12" s="38" t="s">
        <v>737</v>
      </c>
      <c r="G12" s="67" t="s">
        <v>738</v>
      </c>
      <c r="H12" s="39" t="s">
        <v>94</v>
      </c>
      <c r="I12" s="39">
        <v>2024</v>
      </c>
      <c r="J12" s="41" t="s">
        <v>414</v>
      </c>
      <c r="L12" s="36"/>
      <c r="M12" s="28"/>
      <c r="N12" s="28"/>
      <c r="Q12" s="29"/>
      <c r="R12" s="29"/>
      <c r="S12" s="29"/>
    </row>
    <row r="13" spans="1:19" s="27" customFormat="1" ht="52.5" customHeight="1" x14ac:dyDescent="0.3">
      <c r="A13" s="34" t="s">
        <v>739</v>
      </c>
      <c r="B13" s="49">
        <v>2.65</v>
      </c>
      <c r="C13" s="39" t="s">
        <v>404</v>
      </c>
      <c r="D13" s="39" t="s">
        <v>405</v>
      </c>
      <c r="E13" s="40">
        <v>35215257000145</v>
      </c>
      <c r="F13" s="38" t="s">
        <v>740</v>
      </c>
      <c r="G13" s="67" t="s">
        <v>741</v>
      </c>
      <c r="H13" s="39" t="s">
        <v>227</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742</v>
      </c>
      <c r="B16" s="49">
        <v>4.59</v>
      </c>
      <c r="C16" s="65" t="s">
        <v>692</v>
      </c>
      <c r="D16" s="75" t="s">
        <v>444</v>
      </c>
      <c r="E16" s="93" t="s">
        <v>743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A00-000000000000}"/>
  </hyperlinks>
  <pageMargins left="0.4" right="0.4" top="0.6" bottom="0.6" header="0.31496062000000002" footer="0.31496062000000002"/>
  <pageSetup paperSize="9" scale="54" fitToHeight="0" orientation="landscape" cellComments="atEnd"/>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109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3.3079999999999998</v>
      </c>
      <c r="B5" s="119">
        <f>IFERROR(MEDIAN(B7:B1048576),0)</f>
        <v>2.41</v>
      </c>
      <c r="C5" s="114"/>
      <c r="D5" s="119">
        <f>IFERROR(AVERAGEIFS(B7:B1048576,B7:B1048576,"&lt;"&amp;(A5+IFERROR(_xlfn.STDEV.S(B7:B1048576),0)),B7:B1048576,"&gt;"&amp;(A5-IFERROR(_xlfn.STDEV.S(B7:B1048576),0))),0)</f>
        <v>2.6549999999999998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744</v>
      </c>
      <c r="B9" s="49">
        <v>2.2000000000000002</v>
      </c>
      <c r="C9" s="39" t="s">
        <v>420</v>
      </c>
      <c r="D9" s="39" t="s">
        <v>411</v>
      </c>
      <c r="E9" s="40">
        <v>23460299000162</v>
      </c>
      <c r="F9" s="38" t="s">
        <v>695</v>
      </c>
      <c r="G9" s="67" t="s">
        <v>696</v>
      </c>
      <c r="H9" s="39" t="s">
        <v>73</v>
      </c>
      <c r="I9" s="39">
        <v>2024</v>
      </c>
      <c r="J9" s="41" t="s">
        <v>414</v>
      </c>
      <c r="L9" s="36"/>
      <c r="M9" s="28"/>
      <c r="N9" s="28"/>
      <c r="Q9" s="29"/>
      <c r="R9" s="29"/>
      <c r="S9" s="29"/>
    </row>
    <row r="10" spans="1:19" s="27" customFormat="1" ht="52.5" customHeight="1" x14ac:dyDescent="0.3">
      <c r="A10" s="34" t="s">
        <v>744</v>
      </c>
      <c r="B10" s="49">
        <v>3.82</v>
      </c>
      <c r="C10" s="39" t="s">
        <v>420</v>
      </c>
      <c r="D10" s="39" t="s">
        <v>411</v>
      </c>
      <c r="E10" s="40">
        <v>38170314000105</v>
      </c>
      <c r="F10" s="38" t="s">
        <v>441</v>
      </c>
      <c r="G10" s="67" t="s">
        <v>442</v>
      </c>
      <c r="H10" s="39" t="s">
        <v>130</v>
      </c>
      <c r="I10" s="39">
        <v>2024</v>
      </c>
      <c r="J10" s="41" t="s">
        <v>414</v>
      </c>
      <c r="L10" s="36"/>
      <c r="M10" s="28"/>
      <c r="N10" s="28"/>
      <c r="Q10" s="29"/>
      <c r="R10" s="29"/>
      <c r="S10" s="29"/>
    </row>
    <row r="11" spans="1:19" s="27" customFormat="1" ht="52.5" customHeight="1" x14ac:dyDescent="0.3">
      <c r="A11" s="34" t="s">
        <v>109</v>
      </c>
      <c r="B11" s="49">
        <v>2.41</v>
      </c>
      <c r="C11" s="39" t="s">
        <v>404</v>
      </c>
      <c r="D11" s="39" t="s">
        <v>405</v>
      </c>
      <c r="E11" s="40">
        <v>36519741000120</v>
      </c>
      <c r="F11" s="38" t="s">
        <v>406</v>
      </c>
      <c r="G11" s="67" t="s">
        <v>407</v>
      </c>
      <c r="H11" s="39" t="s">
        <v>66</v>
      </c>
      <c r="I11" s="39">
        <v>2024</v>
      </c>
      <c r="J11" s="41" t="s">
        <v>408</v>
      </c>
      <c r="L11" s="36"/>
      <c r="M11" s="28"/>
      <c r="N11" s="28"/>
      <c r="Q11" s="29"/>
      <c r="R11" s="29"/>
      <c r="S11" s="29"/>
    </row>
    <row r="12" spans="1:19" s="27" customFormat="1" ht="52.5" customHeight="1" x14ac:dyDescent="0.3">
      <c r="A12" s="34" t="s">
        <v>745</v>
      </c>
      <c r="B12" s="49">
        <v>2.19</v>
      </c>
      <c r="C12" s="39" t="s">
        <v>746</v>
      </c>
      <c r="D12" s="39" t="s">
        <v>411</v>
      </c>
      <c r="E12" s="40">
        <v>28857335000140</v>
      </c>
      <c r="F12" s="38" t="s">
        <v>438</v>
      </c>
      <c r="G12" s="67" t="s">
        <v>747</v>
      </c>
      <c r="H12" s="39" t="s">
        <v>152</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748</v>
      </c>
      <c r="B15" s="49">
        <v>5.92</v>
      </c>
      <c r="C15" s="65" t="s">
        <v>749</v>
      </c>
      <c r="D15" s="75" t="s">
        <v>464</v>
      </c>
      <c r="E15" s="93" t="s">
        <v>750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B00-000000000000}"/>
  </hyperlinks>
  <pageMargins left="0.4" right="0.4" top="0.6" bottom="0.6" header="0.31496062000000002" footer="0.31496062000000002"/>
  <pageSetup paperSize="9" scale="54" fitToHeight="0" orientation="landscape" cellComments="atEnd"/>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111</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8.0175000000000001</v>
      </c>
      <c r="B5" s="119">
        <f>IFERROR(MEDIAN(B7:B1048576),0)</f>
        <v>7.43</v>
      </c>
      <c r="C5" s="114"/>
      <c r="D5" s="119">
        <f>IFERROR(AVERAGEIFS(B7:B1048576,B7:B1048576,"&lt;"&amp;(A5+IFERROR(_xlfn.STDEV.S(B7:B1048576),0)),B7:B1048576,"&gt;"&amp;(A5-IFERROR(_xlfn.STDEV.S(B7:B1048576),0))),0)</f>
        <v>6.9866666666666672</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111</v>
      </c>
      <c r="B9" s="49">
        <v>6.1</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751</v>
      </c>
      <c r="B10" s="49">
        <v>8.06</v>
      </c>
      <c r="C10" s="39" t="s">
        <v>752</v>
      </c>
      <c r="D10" s="39" t="s">
        <v>411</v>
      </c>
      <c r="E10" s="40">
        <v>6194440000103</v>
      </c>
      <c r="F10" s="38" t="s">
        <v>753</v>
      </c>
      <c r="G10" s="67" t="s">
        <v>754</v>
      </c>
      <c r="H10" s="39" t="s">
        <v>70</v>
      </c>
      <c r="I10" s="39">
        <v>2024</v>
      </c>
      <c r="J10" s="41" t="s">
        <v>414</v>
      </c>
      <c r="L10" s="36"/>
      <c r="M10" s="28"/>
      <c r="N10" s="28"/>
      <c r="Q10" s="29"/>
      <c r="R10" s="29"/>
      <c r="S10" s="29"/>
    </row>
    <row r="11" spans="1:19" s="27" customFormat="1" ht="52.5" customHeight="1" x14ac:dyDescent="0.3">
      <c r="A11" s="34" t="s">
        <v>755</v>
      </c>
      <c r="B11" s="49">
        <v>11.11</v>
      </c>
      <c r="C11" s="39" t="s">
        <v>420</v>
      </c>
      <c r="D11" s="39" t="s">
        <v>411</v>
      </c>
      <c r="E11" s="40">
        <v>27789446000101</v>
      </c>
      <c r="F11" s="38" t="s">
        <v>756</v>
      </c>
      <c r="G11" s="67" t="s">
        <v>757</v>
      </c>
      <c r="H11" s="39" t="s">
        <v>130</v>
      </c>
      <c r="I11" s="39">
        <v>2024</v>
      </c>
      <c r="J11" s="41" t="s">
        <v>414</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758</v>
      </c>
      <c r="B14" s="49">
        <v>6.8</v>
      </c>
      <c r="C14" s="65" t="s">
        <v>759</v>
      </c>
      <c r="D14" s="75" t="s">
        <v>485</v>
      </c>
      <c r="E14" s="93" t="s">
        <v>760</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C00-000000000000}"/>
  </hyperlinks>
  <pageMargins left="0.4" right="0.4" top="0.6" bottom="0.6" header="0.31496062000000002" footer="0.31496062000000002"/>
  <pageSetup paperSize="9" scale="54" fitToHeight="0" orientation="landscape" cellComments="atEnd"/>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9.9525000000000006</v>
      </c>
      <c r="B5" s="119">
        <f>IFERROR(MEDIAN(B7:B1048576),0)</f>
        <v>9.9350000000000005</v>
      </c>
      <c r="C5" s="114"/>
      <c r="D5" s="119">
        <f>IFERROR(AVERAGEIFS(B7:B1048576,B7:B1048576,"&lt;"&amp;(A5+IFERROR(_xlfn.STDEV.S(B7:B1048576),0)),B7:B1048576,"&gt;"&amp;(A5-IFERROR(_xlfn.STDEV.S(B7:B1048576),0))),0)</f>
        <v>9.9350000000000005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5">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5">
      <c r="A11" s="34" t="s">
        <v>761</v>
      </c>
      <c r="B11" s="49">
        <v>10.99</v>
      </c>
      <c r="C11" s="65" t="s">
        <v>692</v>
      </c>
      <c r="D11" s="75" t="s">
        <v>444</v>
      </c>
      <c r="E11" s="93" t="s">
        <v>762</v>
      </c>
      <c r="F11" s="94"/>
      <c r="G11" s="30"/>
      <c r="H11" s="30"/>
      <c r="I11" s="30"/>
      <c r="J11" s="30"/>
      <c r="L11" s="73"/>
      <c r="M11" s="33"/>
      <c r="N11" s="33"/>
      <c r="Q11" s="32"/>
      <c r="R11" s="32"/>
      <c r="S11" s="32"/>
    </row>
    <row r="12" spans="1:19" s="27" customFormat="1" ht="52.5" customHeight="1" x14ac:dyDescent="0.35">
      <c r="A12" s="34" t="s">
        <v>763</v>
      </c>
      <c r="B12" s="49">
        <v>13.14</v>
      </c>
      <c r="C12" s="65" t="s">
        <v>764</v>
      </c>
      <c r="D12" s="75" t="s">
        <v>464</v>
      </c>
      <c r="E12" s="93" t="s">
        <v>765</v>
      </c>
      <c r="F12" s="94"/>
      <c r="G12" s="30"/>
      <c r="H12" s="30"/>
      <c r="I12" s="30"/>
      <c r="J12" s="30"/>
      <c r="L12" s="73"/>
      <c r="M12" s="33"/>
      <c r="N12" s="33"/>
      <c r="Q12" s="32"/>
      <c r="R12" s="32"/>
      <c r="S12" s="32"/>
    </row>
    <row r="13" spans="1:19" s="27" customFormat="1" ht="52.5" customHeight="1" x14ac:dyDescent="0.35">
      <c r="A13" s="34" t="s">
        <v>766</v>
      </c>
      <c r="B13" s="49">
        <v>8.8800000000000008</v>
      </c>
      <c r="C13" s="65" t="s">
        <v>767</v>
      </c>
      <c r="D13" s="75" t="s">
        <v>768</v>
      </c>
      <c r="E13" s="93" t="s">
        <v>769</v>
      </c>
      <c r="F13" s="94"/>
      <c r="G13" s="30"/>
      <c r="H13" s="30"/>
      <c r="I13" s="30"/>
      <c r="J13" s="30"/>
      <c r="L13" s="73"/>
      <c r="M13" s="33"/>
      <c r="N13" s="33"/>
      <c r="Q13" s="32"/>
      <c r="R13" s="32"/>
      <c r="S13" s="32"/>
    </row>
    <row r="14" spans="1:19" s="27" customFormat="1" ht="52.5" customHeight="1" x14ac:dyDescent="0.35">
      <c r="A14" s="34" t="s">
        <v>770</v>
      </c>
      <c r="B14" s="49">
        <v>6.8</v>
      </c>
      <c r="C14" s="65" t="s">
        <v>771</v>
      </c>
      <c r="D14" s="75" t="s">
        <v>485</v>
      </c>
      <c r="E14" s="93" t="s">
        <v>772</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D00-000000000000}"/>
  </hyperlinks>
  <pageMargins left="0.4" right="0.4" top="0.6" bottom="0.6" header="0.31496062000000002" footer="0.31496062000000002"/>
  <pageSetup paperSize="9" scale="54" fitToHeight="0" orientation="landscape" cellComments="atEnd"/>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7.1099999999999994</v>
      </c>
      <c r="B5" s="119">
        <f>IFERROR(MEDIAN(B7:B1048576),0)</f>
        <v>6.8</v>
      </c>
      <c r="C5" s="114"/>
      <c r="D5" s="119">
        <f>IFERROR(AVERAGEIFS(B7:B1048576,B7:B1048576,"&lt;"&amp;(A5+IFERROR(_xlfn.STDEV.S(B7:B1048576),0)),B7:B1048576,"&gt;"&amp;(A5-IFERROR(_xlfn.STDEV.S(B7:B1048576),0))),0)</f>
        <v>6.2975000000000003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115</v>
      </c>
      <c r="B9" s="49">
        <v>6.1</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773</v>
      </c>
      <c r="B10" s="49">
        <v>5.42</v>
      </c>
      <c r="C10" s="39" t="s">
        <v>752</v>
      </c>
      <c r="D10" s="39" t="s">
        <v>411</v>
      </c>
      <c r="E10" s="40">
        <v>34412925000161</v>
      </c>
      <c r="F10" s="38" t="s">
        <v>753</v>
      </c>
      <c r="G10" s="67" t="s">
        <v>754</v>
      </c>
      <c r="H10" s="39" t="s">
        <v>70</v>
      </c>
      <c r="I10" s="39">
        <v>2024</v>
      </c>
      <c r="J10" s="41" t="s">
        <v>414</v>
      </c>
      <c r="L10" s="36"/>
      <c r="M10" s="28"/>
      <c r="N10" s="28"/>
      <c r="Q10" s="29"/>
      <c r="R10" s="29"/>
      <c r="S10" s="29"/>
    </row>
    <row r="11" spans="1:19" s="27" customFormat="1" ht="52.5" customHeight="1" x14ac:dyDescent="0.3">
      <c r="A11" s="34" t="s">
        <v>774</v>
      </c>
      <c r="B11" s="49">
        <v>6.87</v>
      </c>
      <c r="C11" s="39" t="s">
        <v>420</v>
      </c>
      <c r="D11" s="39" t="s">
        <v>411</v>
      </c>
      <c r="E11" s="40">
        <v>6194440000103</v>
      </c>
      <c r="F11" s="38" t="s">
        <v>775</v>
      </c>
      <c r="G11" s="67" t="s">
        <v>776</v>
      </c>
      <c r="H11" s="39" t="s">
        <v>176</v>
      </c>
      <c r="I11" s="39">
        <v>2024</v>
      </c>
      <c r="J11" s="41" t="s">
        <v>414</v>
      </c>
      <c r="L11" s="36"/>
      <c r="M11" s="28"/>
      <c r="N11" s="28"/>
      <c r="Q11" s="29"/>
      <c r="R11" s="29"/>
      <c r="S11" s="29"/>
    </row>
    <row r="12" spans="1:19" s="27" customFormat="1" ht="52.5" customHeight="1" x14ac:dyDescent="0.3">
      <c r="A12" s="34" t="s">
        <v>777</v>
      </c>
      <c r="B12" s="49">
        <v>10.36</v>
      </c>
      <c r="C12" s="39" t="s">
        <v>404</v>
      </c>
      <c r="D12" s="39" t="s">
        <v>405</v>
      </c>
      <c r="E12" s="40">
        <v>28857335000140</v>
      </c>
      <c r="F12" s="38" t="s">
        <v>602</v>
      </c>
      <c r="G12" s="67" t="s">
        <v>603</v>
      </c>
      <c r="H12" s="39" t="s">
        <v>118</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778</v>
      </c>
      <c r="B15" s="49">
        <v>6.8</v>
      </c>
      <c r="C15" s="65" t="s">
        <v>692</v>
      </c>
      <c r="D15" s="75" t="s">
        <v>485</v>
      </c>
      <c r="E15" s="93" t="s">
        <v>779</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E00-000000000000}"/>
  </hyperlinks>
  <pageMargins left="0.4" right="0.4" top="0.6" bottom="0.6" header="0.31496062000000002" footer="0.31496062000000002"/>
  <pageSetup paperSize="9" scale="54" fitToHeight="0" orientation="landscape" cellComments="atEnd"/>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6.8733333333333322</v>
      </c>
      <c r="B5" s="119">
        <f>IFERROR(MEDIAN(B7:B1048576),0)</f>
        <v>6.09</v>
      </c>
      <c r="C5" s="114"/>
      <c r="D5" s="119">
        <f>IFERROR(AVERAGEIFS(B7:B1048576,B7:B1048576,"&lt;"&amp;(A5+IFERROR(_xlfn.STDEV.S(B7:B1048576),0)),B7:B1048576,"&gt;"&amp;(A5-IFERROR(_xlfn.STDEV.S(B7:B1048576),0))),0)</f>
        <v>6.05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780</v>
      </c>
      <c r="B9" s="49">
        <v>5.55</v>
      </c>
      <c r="C9" s="39" t="s">
        <v>404</v>
      </c>
      <c r="D9" s="39" t="s">
        <v>405</v>
      </c>
      <c r="E9" s="40">
        <v>36519741000120</v>
      </c>
      <c r="F9" s="38" t="s">
        <v>676</v>
      </c>
      <c r="G9" s="67" t="s">
        <v>781</v>
      </c>
      <c r="H9" s="39" t="s">
        <v>102</v>
      </c>
      <c r="I9" s="39">
        <v>2024</v>
      </c>
      <c r="J9" s="41" t="s">
        <v>433</v>
      </c>
      <c r="L9" s="36"/>
      <c r="M9" s="28"/>
      <c r="N9" s="28"/>
      <c r="Q9" s="29"/>
      <c r="R9" s="29"/>
      <c r="S9" s="29"/>
    </row>
    <row r="10" spans="1:19" s="27" customFormat="1" ht="52.5" customHeight="1" x14ac:dyDescent="0.3">
      <c r="A10" s="34" t="s">
        <v>782</v>
      </c>
      <c r="B10" s="49">
        <v>5.72</v>
      </c>
      <c r="C10" s="39" t="s">
        <v>404</v>
      </c>
      <c r="D10" s="39" t="s">
        <v>405</v>
      </c>
      <c r="E10" s="40">
        <v>26395502000152</v>
      </c>
      <c r="F10" s="38" t="s">
        <v>435</v>
      </c>
      <c r="G10" s="67" t="s">
        <v>726</v>
      </c>
      <c r="H10" s="39" t="s">
        <v>110</v>
      </c>
      <c r="I10" s="39">
        <v>2024</v>
      </c>
      <c r="J10" s="41" t="s">
        <v>433</v>
      </c>
      <c r="L10" s="36"/>
      <c r="M10" s="28"/>
      <c r="N10" s="28"/>
      <c r="Q10" s="29"/>
      <c r="R10" s="29"/>
      <c r="S10" s="29"/>
    </row>
    <row r="11" spans="1:19" s="27" customFormat="1" ht="52.5" customHeight="1" x14ac:dyDescent="0.3">
      <c r="A11" s="34" t="s">
        <v>783</v>
      </c>
      <c r="B11" s="49">
        <v>6.18</v>
      </c>
      <c r="C11" s="39" t="s">
        <v>734</v>
      </c>
      <c r="D11" s="39" t="s">
        <v>405</v>
      </c>
      <c r="E11" s="40">
        <v>28857335000140</v>
      </c>
      <c r="F11" s="38" t="s">
        <v>516</v>
      </c>
      <c r="G11" s="67" t="s">
        <v>735</v>
      </c>
      <c r="H11" s="39" t="s">
        <v>120</v>
      </c>
      <c r="I11" s="39">
        <v>2024</v>
      </c>
      <c r="J11" s="41" t="s">
        <v>433</v>
      </c>
      <c r="L11" s="36"/>
      <c r="M11" s="28"/>
      <c r="N11" s="28"/>
      <c r="Q11" s="29"/>
      <c r="R11" s="29"/>
      <c r="S11" s="29"/>
    </row>
    <row r="12" spans="1:19" s="27" customFormat="1" ht="52.5" customHeight="1" x14ac:dyDescent="0.3">
      <c r="A12" s="34" t="s">
        <v>784</v>
      </c>
      <c r="B12" s="49">
        <v>6</v>
      </c>
      <c r="C12" s="39" t="s">
        <v>404</v>
      </c>
      <c r="D12" s="39" t="s">
        <v>405</v>
      </c>
      <c r="E12" s="40">
        <v>36519741000120</v>
      </c>
      <c r="F12" s="38" t="s">
        <v>533</v>
      </c>
      <c r="G12" s="67" t="s">
        <v>534</v>
      </c>
      <c r="H12" s="39" t="s">
        <v>90</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785</v>
      </c>
      <c r="B15" s="49">
        <v>10.99</v>
      </c>
      <c r="C15" s="65" t="s">
        <v>786</v>
      </c>
      <c r="D15" s="75" t="s">
        <v>444</v>
      </c>
      <c r="E15" s="93" t="s">
        <v>787</v>
      </c>
      <c r="F15" s="94"/>
      <c r="G15" s="30"/>
      <c r="H15" s="30"/>
      <c r="I15" s="30"/>
      <c r="J15" s="30"/>
      <c r="L15" s="73"/>
      <c r="M15" s="33"/>
      <c r="N15" s="33"/>
      <c r="Q15" s="32"/>
      <c r="R15" s="32"/>
      <c r="S15" s="32"/>
    </row>
    <row r="16" spans="1:19" s="27" customFormat="1" ht="52.5" customHeight="1" x14ac:dyDescent="0.35">
      <c r="A16" s="34" t="s">
        <v>788</v>
      </c>
      <c r="B16" s="49">
        <v>6.8</v>
      </c>
      <c r="C16" s="65" t="s">
        <v>789</v>
      </c>
      <c r="D16" s="75" t="s">
        <v>485</v>
      </c>
      <c r="E16" s="93" t="s">
        <v>790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F00-000000000000}"/>
  </hyperlinks>
  <pageMargins left="0.4" right="0.4" top="0.6" bottom="0.6" header="0.31496062000000002" footer="0.31496062000000002"/>
  <pageSetup paperSize="9" scale="54" fitToHeight="0" orientation="landscape" cellComments="atEnd"/>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119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7.6840000000000002</v>
      </c>
      <c r="B5" s="119">
        <f>IFERROR(MEDIAN(B7:B1048576),0)</f>
        <v>6.1</v>
      </c>
      <c r="C5" s="114"/>
      <c r="D5" s="119">
        <f>IFERROR(AVERAGEIFS(B7:B1048576,B7:B1048576,"&lt;"&amp;(A5+IFERROR(_xlfn.STDEV.S(B7:B1048576),0)),B7:B1048576,"&gt;"&amp;(A5-IFERROR(_xlfn.STDEV.S(B7:B1048576),0))),0)</f>
        <v>6.1300000000000008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119</v>
      </c>
      <c r="B9" s="49">
        <v>6.1</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791</v>
      </c>
      <c r="B10" s="49">
        <v>6.22</v>
      </c>
      <c r="C10" s="39" t="s">
        <v>734</v>
      </c>
      <c r="D10" s="39" t="s">
        <v>405</v>
      </c>
      <c r="E10" s="40">
        <v>28857335000140</v>
      </c>
      <c r="F10" s="38" t="s">
        <v>516</v>
      </c>
      <c r="G10" s="67" t="s">
        <v>735</v>
      </c>
      <c r="H10" s="39" t="s">
        <v>120</v>
      </c>
      <c r="I10" s="39">
        <v>2024</v>
      </c>
      <c r="J10" s="41" t="s">
        <v>433</v>
      </c>
      <c r="L10" s="36"/>
      <c r="M10" s="28"/>
      <c r="N10" s="28"/>
      <c r="Q10" s="29"/>
      <c r="R10" s="29"/>
      <c r="S10" s="29"/>
    </row>
    <row r="11" spans="1:19" s="27" customFormat="1" ht="52.5" customHeight="1" x14ac:dyDescent="0.3">
      <c r="A11" s="34" t="s">
        <v>792</v>
      </c>
      <c r="B11" s="49">
        <v>6.1</v>
      </c>
      <c r="C11" s="39" t="s">
        <v>420</v>
      </c>
      <c r="D11" s="39" t="s">
        <v>411</v>
      </c>
      <c r="E11" s="40">
        <v>28857335000140</v>
      </c>
      <c r="F11" s="38" t="s">
        <v>649</v>
      </c>
      <c r="G11" s="67" t="s">
        <v>650</v>
      </c>
      <c r="H11" s="39" t="s">
        <v>198</v>
      </c>
      <c r="I11" s="39">
        <v>2024</v>
      </c>
      <c r="J11" s="41" t="s">
        <v>414</v>
      </c>
      <c r="L11" s="36"/>
      <c r="M11" s="28"/>
      <c r="N11" s="28"/>
      <c r="Q11" s="29"/>
      <c r="R11" s="29"/>
      <c r="S11" s="29"/>
    </row>
    <row r="12" spans="1:19" s="27" customFormat="1" ht="52.5" customHeight="1" x14ac:dyDescent="0.3">
      <c r="A12" s="34" t="s">
        <v>793</v>
      </c>
      <c r="B12" s="49">
        <v>6.1</v>
      </c>
      <c r="C12" s="39" t="s">
        <v>404</v>
      </c>
      <c r="D12" s="39" t="s">
        <v>405</v>
      </c>
      <c r="E12" s="40">
        <v>6194440000103</v>
      </c>
      <c r="F12" s="38" t="s">
        <v>450</v>
      </c>
      <c r="G12" s="67" t="s">
        <v>451</v>
      </c>
      <c r="H12" s="39" t="s">
        <v>66</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794</v>
      </c>
      <c r="B15" s="49">
        <v>13.9</v>
      </c>
      <c r="C15" s="65" t="s">
        <v>692</v>
      </c>
      <c r="D15" s="75" t="s">
        <v>444</v>
      </c>
      <c r="E15" s="93" t="s">
        <v>795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000-000000000000}"/>
  </hyperlinks>
  <pageMargins left="0.4" right="0.4" top="0.6" bottom="0.6" header="0.31496062000000002" footer="0.31496062000000002"/>
  <pageSetup paperSize="9" scale="54" fitToHeight="0" orientation="landscape" cellComments="atEnd"/>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121</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18.885714285714283</v>
      </c>
      <c r="B5" s="119">
        <f>IFERROR(MEDIAN(B7:B1048576),0)</f>
        <v>16.579999999999998</v>
      </c>
      <c r="C5" s="114"/>
      <c r="D5" s="119">
        <f>IFERROR(AVERAGEIFS(B7:B1048576,B7:B1048576,"&lt;"&amp;(A5+IFERROR(_xlfn.STDEV.S(B7:B1048576),0)),B7:B1048576,"&gt;"&amp;(A5-IFERROR(_xlfn.STDEV.S(B7:B1048576),0))),0)</f>
        <v>14.549999999999999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121</v>
      </c>
      <c r="B9" s="49">
        <v>16.98</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796</v>
      </c>
      <c r="B10" s="49">
        <v>11.05</v>
      </c>
      <c r="C10" s="39" t="s">
        <v>797</v>
      </c>
      <c r="D10" s="39" t="s">
        <v>457</v>
      </c>
      <c r="E10" s="40">
        <v>26395502000152</v>
      </c>
      <c r="F10" s="38" t="s">
        <v>798</v>
      </c>
      <c r="G10" s="67" t="s">
        <v>799</v>
      </c>
      <c r="H10" s="39" t="s">
        <v>800</v>
      </c>
      <c r="I10" s="39">
        <v>2024</v>
      </c>
      <c r="J10" s="41" t="s">
        <v>462</v>
      </c>
      <c r="L10" s="36"/>
      <c r="M10" s="28"/>
      <c r="N10" s="28"/>
      <c r="Q10" s="29"/>
      <c r="R10" s="29"/>
      <c r="S10" s="29"/>
    </row>
    <row r="11" spans="1:19" s="27" customFormat="1" ht="52.5" customHeight="1" x14ac:dyDescent="0.3">
      <c r="A11" s="34" t="s">
        <v>801</v>
      </c>
      <c r="B11" s="49">
        <v>16.579999999999998</v>
      </c>
      <c r="C11" s="39" t="s">
        <v>404</v>
      </c>
      <c r="D11" s="39" t="s">
        <v>405</v>
      </c>
      <c r="E11" s="40">
        <v>28857335000140</v>
      </c>
      <c r="F11" s="38" t="s">
        <v>802</v>
      </c>
      <c r="G11" s="67" t="s">
        <v>803</v>
      </c>
      <c r="H11" s="39" t="s">
        <v>132</v>
      </c>
      <c r="I11" s="39">
        <v>2024</v>
      </c>
      <c r="J11" s="41" t="s">
        <v>433</v>
      </c>
      <c r="L11" s="36"/>
      <c r="M11" s="28"/>
      <c r="N11" s="28"/>
      <c r="Q11" s="29"/>
      <c r="R11" s="29"/>
      <c r="S11" s="29"/>
    </row>
    <row r="12" spans="1:19" s="27" customFormat="1" ht="52.5" customHeight="1" x14ac:dyDescent="0.3">
      <c r="A12" s="34" t="s">
        <v>796</v>
      </c>
      <c r="B12" s="49">
        <v>10.9</v>
      </c>
      <c r="C12" s="39" t="s">
        <v>404</v>
      </c>
      <c r="D12" s="39" t="s">
        <v>405</v>
      </c>
      <c r="E12" s="40">
        <v>26395502000152</v>
      </c>
      <c r="F12" s="38" t="s">
        <v>435</v>
      </c>
      <c r="G12" s="67" t="s">
        <v>726</v>
      </c>
      <c r="H12" s="39" t="s">
        <v>110</v>
      </c>
      <c r="I12" s="39">
        <v>2024</v>
      </c>
      <c r="J12" s="41" t="s">
        <v>433</v>
      </c>
      <c r="L12" s="36"/>
      <c r="M12" s="28"/>
      <c r="N12" s="28"/>
      <c r="Q12" s="29"/>
      <c r="R12" s="29"/>
      <c r="S12" s="29"/>
    </row>
    <row r="13" spans="1:19" s="27" customFormat="1" ht="52.5" customHeight="1" x14ac:dyDescent="0.3">
      <c r="A13" s="34" t="s">
        <v>796</v>
      </c>
      <c r="B13" s="49">
        <v>10.79</v>
      </c>
      <c r="C13" s="39" t="s">
        <v>404</v>
      </c>
      <c r="D13" s="39" t="s">
        <v>405</v>
      </c>
      <c r="E13" s="40">
        <v>28857335000140</v>
      </c>
      <c r="F13" s="38" t="s">
        <v>536</v>
      </c>
      <c r="G13" s="67" t="s">
        <v>537</v>
      </c>
      <c r="H13" s="39" t="s">
        <v>88</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804</v>
      </c>
      <c r="B16" s="49">
        <v>44.9</v>
      </c>
      <c r="C16" s="65" t="s">
        <v>692</v>
      </c>
      <c r="D16" s="75" t="s">
        <v>467</v>
      </c>
      <c r="E16" s="93" t="s">
        <v>805</v>
      </c>
      <c r="F16" s="94"/>
      <c r="G16" s="30"/>
      <c r="H16" s="30"/>
      <c r="I16" s="30"/>
      <c r="J16" s="30"/>
      <c r="L16" s="73"/>
      <c r="M16" s="33"/>
      <c r="N16" s="33"/>
      <c r="Q16" s="32"/>
      <c r="R16" s="32"/>
      <c r="S16" s="32"/>
    </row>
    <row r="17" spans="1:19" s="27" customFormat="1" ht="52.5" customHeight="1" x14ac:dyDescent="0.35">
      <c r="A17" s="34" t="s">
        <v>806</v>
      </c>
      <c r="B17" s="49">
        <v>21</v>
      </c>
      <c r="C17" s="65" t="s">
        <v>807</v>
      </c>
      <c r="D17" s="75" t="s">
        <v>808</v>
      </c>
      <c r="E17" s="93" t="s">
        <v>809</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100-000000000000}"/>
  </hyperlinks>
  <pageMargins left="0.4" right="0.4" top="0.6" bottom="0.6" header="0.31496062000000002" footer="0.31496062000000002"/>
  <pageSetup paperSize="9" scale="54" fitToHeight="0" orientation="landscape" cellComments="atEnd"/>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5.23</v>
      </c>
      <c r="B5" s="119">
        <f>IFERROR(MEDIAN(B7:B1048576),0)</f>
        <v>4.07</v>
      </c>
      <c r="C5" s="114"/>
      <c r="D5" s="119">
        <f>IFERROR(AVERAGEIFS(B7:B1048576,B7:B1048576,"&lt;"&amp;(A5+IFERROR(_xlfn.STDEV.S(B7:B1048576),0)),B7:B1048576,"&gt;"&amp;(A5-IFERROR(_xlfn.STDEV.S(B7:B1048576),0))),0)</f>
        <v>3.8000000000000003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123</v>
      </c>
      <c r="B9" s="49">
        <v>4.49</v>
      </c>
      <c r="C9" s="39" t="s">
        <v>404</v>
      </c>
      <c r="D9" s="39" t="s">
        <v>405</v>
      </c>
      <c r="E9" s="40">
        <v>802002000102</v>
      </c>
      <c r="F9" s="38" t="s">
        <v>406</v>
      </c>
      <c r="G9" s="67" t="s">
        <v>407</v>
      </c>
      <c r="H9" s="39" t="s">
        <v>66</v>
      </c>
      <c r="I9" s="39">
        <v>2024</v>
      </c>
      <c r="J9" s="41" t="s">
        <v>408</v>
      </c>
      <c r="L9" s="36"/>
      <c r="M9" s="28"/>
      <c r="N9" s="28"/>
      <c r="Q9" s="29"/>
      <c r="R9" s="29"/>
      <c r="S9" s="29"/>
    </row>
    <row r="10" spans="1:19" s="27" customFormat="1" ht="52.5" customHeight="1" x14ac:dyDescent="0.3">
      <c r="A10" s="34" t="s">
        <v>123</v>
      </c>
      <c r="B10" s="49">
        <v>3.65</v>
      </c>
      <c r="C10" s="39" t="s">
        <v>420</v>
      </c>
      <c r="D10" s="39" t="s">
        <v>411</v>
      </c>
      <c r="E10" s="40">
        <v>28857335000140</v>
      </c>
      <c r="F10" s="38" t="s">
        <v>441</v>
      </c>
      <c r="G10" s="67" t="s">
        <v>683</v>
      </c>
      <c r="H10" s="39" t="s">
        <v>190</v>
      </c>
      <c r="I10" s="39">
        <v>2024</v>
      </c>
      <c r="J10" s="41" t="s">
        <v>414</v>
      </c>
      <c r="L10" s="36"/>
      <c r="M10" s="28"/>
      <c r="N10" s="28"/>
      <c r="Q10" s="29"/>
      <c r="R10" s="29"/>
      <c r="S10" s="29"/>
    </row>
    <row r="11" spans="1:19" s="27" customFormat="1" ht="52.5" customHeight="1" x14ac:dyDescent="0.3">
      <c r="A11" s="34" t="s">
        <v>123</v>
      </c>
      <c r="B11" s="49">
        <v>3.56</v>
      </c>
      <c r="C11" s="39" t="s">
        <v>420</v>
      </c>
      <c r="D11" s="39" t="s">
        <v>411</v>
      </c>
      <c r="E11" s="40">
        <v>28857335000140</v>
      </c>
      <c r="F11" s="38" t="s">
        <v>447</v>
      </c>
      <c r="G11" s="67" t="s">
        <v>448</v>
      </c>
      <c r="H11" s="39" t="s">
        <v>126</v>
      </c>
      <c r="I11" s="39">
        <v>2024</v>
      </c>
      <c r="J11" s="41" t="s">
        <v>414</v>
      </c>
      <c r="L11" s="36"/>
      <c r="M11" s="28"/>
      <c r="N11" s="28"/>
      <c r="Q11" s="29"/>
      <c r="R11" s="29"/>
      <c r="S11" s="29"/>
    </row>
    <row r="12" spans="1:19" s="27" customFormat="1" ht="52.5" customHeight="1" x14ac:dyDescent="0.3">
      <c r="A12" s="34" t="s">
        <v>810</v>
      </c>
      <c r="B12" s="49">
        <v>3.5</v>
      </c>
      <c r="C12" s="39" t="s">
        <v>420</v>
      </c>
      <c r="D12" s="39" t="s">
        <v>411</v>
      </c>
      <c r="E12" s="40">
        <v>28857335000140</v>
      </c>
      <c r="F12" s="38" t="s">
        <v>516</v>
      </c>
      <c r="G12" s="67" t="s">
        <v>811</v>
      </c>
      <c r="H12" s="39" t="s">
        <v>98</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812</v>
      </c>
      <c r="B15" s="49">
        <v>8.2899999999999991</v>
      </c>
      <c r="C15" s="65" t="s">
        <v>692</v>
      </c>
      <c r="D15" s="75" t="s">
        <v>444</v>
      </c>
      <c r="E15" s="93" t="s">
        <v>813</v>
      </c>
      <c r="F15" s="94"/>
      <c r="G15" s="30"/>
      <c r="H15" s="30"/>
      <c r="I15" s="30"/>
      <c r="J15" s="30"/>
      <c r="L15" s="73"/>
      <c r="M15" s="33"/>
      <c r="N15" s="33"/>
      <c r="Q15" s="32"/>
      <c r="R15" s="32"/>
      <c r="S15" s="32"/>
    </row>
    <row r="16" spans="1:19" s="27" customFormat="1" ht="52.5" customHeight="1" x14ac:dyDescent="0.35">
      <c r="A16" s="34" t="s">
        <v>814</v>
      </c>
      <c r="B16" s="49">
        <v>7.89</v>
      </c>
      <c r="C16" s="65" t="s">
        <v>692</v>
      </c>
      <c r="D16" s="75" t="s">
        <v>467</v>
      </c>
      <c r="E16" s="93" t="s">
        <v>815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200-000000000000}"/>
  </hyperlinks>
  <pageMargins left="0.4" right="0.4" top="0.6" bottom="0.6" header="0.31496062000000002" footer="0.31496062000000002"/>
  <pageSetup paperSize="9" scale="54" fitToHeight="0" orientation="landscape" cellComments="atEnd"/>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12.455</v>
      </c>
      <c r="B5" s="119">
        <f>IFERROR(MEDIAN(B7:B1048576),0)</f>
        <v>10.344999999999999</v>
      </c>
      <c r="C5" s="114"/>
      <c r="D5" s="119">
        <f>IFERROR(AVERAGEIFS(B7:B1048576,B7:B1048576,"&lt;"&amp;(A5+IFERROR(_xlfn.STDEV.S(B7:B1048576),0)),B7:B1048576,"&gt;"&amp;(A5-IFERROR(_xlfn.STDEV.S(B7:B1048576),0))),0)</f>
        <v>9.75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816</v>
      </c>
      <c r="B9" s="49">
        <v>10.5</v>
      </c>
      <c r="C9" s="39" t="s">
        <v>404</v>
      </c>
      <c r="D9" s="39" t="s">
        <v>405</v>
      </c>
      <c r="E9" s="40">
        <v>72182000106</v>
      </c>
      <c r="F9" s="38" t="s">
        <v>560</v>
      </c>
      <c r="G9" s="67" t="s">
        <v>817</v>
      </c>
      <c r="H9" s="39" t="s">
        <v>241</v>
      </c>
      <c r="I9" s="39">
        <v>2024</v>
      </c>
      <c r="J9" s="41" t="s">
        <v>433</v>
      </c>
      <c r="L9" s="36"/>
      <c r="M9" s="28"/>
      <c r="N9" s="28"/>
      <c r="Q9" s="29"/>
      <c r="R9" s="29"/>
      <c r="S9" s="29"/>
    </row>
    <row r="10" spans="1:19" s="27" customFormat="1" ht="52.5" customHeight="1" x14ac:dyDescent="0.3">
      <c r="A10" s="34" t="s">
        <v>818</v>
      </c>
      <c r="B10" s="49">
        <v>8.81</v>
      </c>
      <c r="C10" s="39" t="s">
        <v>420</v>
      </c>
      <c r="D10" s="39" t="s">
        <v>411</v>
      </c>
      <c r="E10" s="40">
        <v>28857335000140</v>
      </c>
      <c r="F10" s="38" t="s">
        <v>689</v>
      </c>
      <c r="G10" s="67" t="s">
        <v>690</v>
      </c>
      <c r="H10" s="39" t="s">
        <v>184</v>
      </c>
      <c r="I10" s="39">
        <v>2024</v>
      </c>
      <c r="J10" s="41" t="s">
        <v>414</v>
      </c>
      <c r="L10" s="36"/>
      <c r="M10" s="28"/>
      <c r="N10" s="28"/>
      <c r="Q10" s="29"/>
      <c r="R10" s="29"/>
      <c r="S10" s="29"/>
    </row>
    <row r="11" spans="1:19" s="27" customFormat="1" ht="52.5" customHeight="1" x14ac:dyDescent="0.3">
      <c r="A11" s="34" t="s">
        <v>819</v>
      </c>
      <c r="B11" s="49">
        <v>10.7</v>
      </c>
      <c r="C11" s="39" t="s">
        <v>404</v>
      </c>
      <c r="D11" s="39" t="s">
        <v>405</v>
      </c>
      <c r="E11" s="40">
        <v>802002000102</v>
      </c>
      <c r="F11" s="38" t="s">
        <v>820</v>
      </c>
      <c r="G11" s="67" t="s">
        <v>821</v>
      </c>
      <c r="H11" s="39" t="s">
        <v>68</v>
      </c>
      <c r="I11" s="39">
        <v>2025</v>
      </c>
      <c r="J11" s="41" t="s">
        <v>418</v>
      </c>
      <c r="L11" s="36"/>
      <c r="M11" s="28"/>
      <c r="N11" s="28"/>
      <c r="Q11" s="29"/>
      <c r="R11" s="29"/>
      <c r="S11" s="29"/>
    </row>
    <row r="12" spans="1:19" s="27" customFormat="1" ht="52.5" customHeight="1" x14ac:dyDescent="0.3">
      <c r="A12" s="34" t="s">
        <v>822</v>
      </c>
      <c r="B12" s="49">
        <v>10.19</v>
      </c>
      <c r="C12" s="39" t="s">
        <v>823</v>
      </c>
      <c r="D12" s="39" t="s">
        <v>457</v>
      </c>
      <c r="E12" s="40">
        <v>72150550000106</v>
      </c>
      <c r="F12" s="38" t="s">
        <v>824</v>
      </c>
      <c r="G12" s="67" t="s">
        <v>825</v>
      </c>
      <c r="H12" s="39" t="s">
        <v>826</v>
      </c>
      <c r="I12" s="39">
        <v>2024</v>
      </c>
      <c r="J12" s="41" t="s">
        <v>462</v>
      </c>
      <c r="L12" s="36"/>
      <c r="M12" s="28"/>
      <c r="N12" s="28"/>
      <c r="Q12" s="29"/>
      <c r="R12" s="29"/>
      <c r="S12" s="29"/>
    </row>
    <row r="13" spans="1:19" s="27" customFormat="1" ht="52.5" customHeight="1" x14ac:dyDescent="0.3">
      <c r="A13" s="34" t="s">
        <v>827</v>
      </c>
      <c r="B13" s="49">
        <v>25.98</v>
      </c>
      <c r="C13" s="39" t="s">
        <v>828</v>
      </c>
      <c r="D13" s="39" t="s">
        <v>457</v>
      </c>
      <c r="E13" s="40">
        <v>9046469000136</v>
      </c>
      <c r="F13" s="38" t="s">
        <v>698</v>
      </c>
      <c r="G13" s="67" t="s">
        <v>829</v>
      </c>
      <c r="H13" s="39" t="s">
        <v>830</v>
      </c>
      <c r="I13" s="39">
        <v>2024</v>
      </c>
      <c r="J13" s="41" t="s">
        <v>462</v>
      </c>
      <c r="L13" s="36"/>
      <c r="M13" s="28"/>
      <c r="N13" s="28"/>
      <c r="Q13" s="29"/>
      <c r="R13" s="29"/>
      <c r="S13" s="29"/>
    </row>
    <row r="14" spans="1:19" s="27" customFormat="1" ht="52.5" customHeight="1" x14ac:dyDescent="0.3">
      <c r="A14" s="34" t="s">
        <v>831</v>
      </c>
      <c r="B14" s="49">
        <v>8.5500000000000007</v>
      </c>
      <c r="C14" s="39" t="s">
        <v>404</v>
      </c>
      <c r="D14" s="39" t="s">
        <v>405</v>
      </c>
      <c r="E14" s="40">
        <v>39840107000183</v>
      </c>
      <c r="F14" s="38" t="s">
        <v>832</v>
      </c>
      <c r="G14" s="67" t="s">
        <v>833</v>
      </c>
      <c r="H14" s="39" t="s">
        <v>94</v>
      </c>
      <c r="I14" s="39">
        <v>2024</v>
      </c>
      <c r="J14" s="41" t="s">
        <v>656</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300-000000000000}"/>
  </hyperlinks>
  <pageMargins left="0.4" right="0.4" top="0.6" bottom="0.6" header="0.31496062000000002" footer="0.31496062000000002"/>
  <pageSetup paperSize="9" scale="54" fitToHeight="0" orientation="landscape" cellComments="atEnd"/>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62.474000000000004</v>
      </c>
      <c r="B5" s="119">
        <f>IFERROR(MEDIAN(B7:B1048576),0)</f>
        <v>54.05</v>
      </c>
      <c r="C5" s="114"/>
      <c r="D5" s="119">
        <f>IFERROR(AVERAGEIFS(B7:B1048576,B7:B1048576,"&lt;"&amp;(A5+IFERROR(_xlfn.STDEV.S(B7:B1048576),0)),B7:B1048576,"&gt;"&amp;(A5-IFERROR(_xlfn.STDEV.S(B7:B1048576),0))),0)</f>
        <v>56.592500000000001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127</v>
      </c>
      <c r="B9" s="49">
        <v>51.1</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834</v>
      </c>
      <c r="B10" s="49">
        <v>54.05</v>
      </c>
      <c r="C10" s="39" t="s">
        <v>420</v>
      </c>
      <c r="D10" s="39" t="s">
        <v>411</v>
      </c>
      <c r="E10" s="40">
        <v>26395502000152</v>
      </c>
      <c r="F10" s="38" t="s">
        <v>516</v>
      </c>
      <c r="G10" s="67" t="s">
        <v>811</v>
      </c>
      <c r="H10" s="39" t="s">
        <v>98</v>
      </c>
      <c r="I10" s="39">
        <v>2024</v>
      </c>
      <c r="J10" s="41" t="s">
        <v>414</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835</v>
      </c>
      <c r="B13" s="49">
        <v>71.22</v>
      </c>
      <c r="C13" s="65" t="s">
        <v>836</v>
      </c>
      <c r="D13" s="75" t="s">
        <v>837</v>
      </c>
      <c r="E13" s="93" t="s">
        <v>838</v>
      </c>
      <c r="F13" s="94"/>
      <c r="G13" s="30"/>
      <c r="H13" s="30"/>
      <c r="I13" s="30"/>
      <c r="J13" s="30"/>
      <c r="L13" s="73"/>
      <c r="M13" s="33"/>
      <c r="N13" s="33"/>
      <c r="Q13" s="32"/>
      <c r="R13" s="32"/>
      <c r="S13" s="32"/>
    </row>
    <row r="14" spans="1:19" s="27" customFormat="1" ht="52.5" customHeight="1" x14ac:dyDescent="0.35">
      <c r="A14" s="34" t="s">
        <v>839</v>
      </c>
      <c r="B14" s="49">
        <v>86</v>
      </c>
      <c r="C14" s="65" t="s">
        <v>836</v>
      </c>
      <c r="D14" s="75" t="s">
        <v>610</v>
      </c>
      <c r="E14" s="93" t="s">
        <v>840</v>
      </c>
      <c r="F14" s="94"/>
      <c r="G14" s="30"/>
      <c r="H14" s="30"/>
      <c r="I14" s="30"/>
      <c r="J14" s="30"/>
      <c r="L14" s="73"/>
      <c r="M14" s="33"/>
      <c r="N14" s="33"/>
      <c r="Q14" s="32"/>
      <c r="R14" s="32"/>
      <c r="S14" s="32"/>
    </row>
    <row r="15" spans="1:19" s="27" customFormat="1" ht="52.5" customHeight="1" x14ac:dyDescent="0.35">
      <c r="A15" s="34" t="s">
        <v>841</v>
      </c>
      <c r="B15" s="49">
        <v>50</v>
      </c>
      <c r="C15" s="65" t="s">
        <v>836</v>
      </c>
      <c r="D15" s="75" t="s">
        <v>842</v>
      </c>
      <c r="E15" s="93" t="s">
        <v>843</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400-000000000000}"/>
  </hyperlinks>
  <pageMargins left="0.4" right="0.4" top="0.6" bottom="0.6" header="0.31496062000000002" footer="0.31496062000000002"/>
  <pageSetup paperSize="9" scale="54" fitToHeight="0" orientation="landscape" cellComments="atEnd"/>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129</v>
      </c>
      <c r="C1" s="117"/>
      <c r="D1" s="117"/>
      <c r="E1" s="118"/>
      <c r="F1" s="113" t="s">
        <v>26</v>
      </c>
      <c r="G1" s="114"/>
      <c r="H1" s="2"/>
      <c r="I1" s="2"/>
      <c r="J1" s="2"/>
      <c r="K1" s="3"/>
      <c r="M1" s="3"/>
      <c r="N1" s="3"/>
    </row>
    <row r="2" spans="1:19" s="24" customFormat="1" ht="27" customHeight="1" x14ac:dyDescent="0.25">
      <c r="A2" s="68" t="s">
        <v>27</v>
      </c>
      <c r="B2" s="120" t="s">
        <v>87</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3.5819999999999999</v>
      </c>
      <c r="B5" s="119">
        <f>IFERROR(MEDIAN(B7:B1048576),0)</f>
        <v>3.4</v>
      </c>
      <c r="C5" s="114"/>
      <c r="D5" s="119">
        <f>IFERROR(AVERAGEIFS(B7:B1048576,B7:B1048576,"&lt;"&amp;(A5+IFERROR(_xlfn.STDEV.S(B7:B1048576),0)),B7:B1048576,"&gt;"&amp;(A5-IFERROR(_xlfn.STDEV.S(B7:B1048576),0))),0)</f>
        <v>3.2275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129</v>
      </c>
      <c r="B9" s="49">
        <v>3.4</v>
      </c>
      <c r="C9" s="39" t="s">
        <v>87</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844</v>
      </c>
      <c r="B10" s="49">
        <v>2.3199999999999998</v>
      </c>
      <c r="C10" s="39" t="s">
        <v>87</v>
      </c>
      <c r="D10" s="39" t="s">
        <v>405</v>
      </c>
      <c r="E10" s="40">
        <v>21504525000134</v>
      </c>
      <c r="F10" s="38" t="s">
        <v>676</v>
      </c>
      <c r="G10" s="67" t="s">
        <v>781</v>
      </c>
      <c r="H10" s="39" t="s">
        <v>102</v>
      </c>
      <c r="I10" s="39">
        <v>2024</v>
      </c>
      <c r="J10" s="41" t="s">
        <v>433</v>
      </c>
      <c r="L10" s="36"/>
      <c r="M10" s="28"/>
      <c r="N10" s="28"/>
      <c r="Q10" s="29"/>
      <c r="R10" s="29"/>
      <c r="S10" s="29"/>
    </row>
    <row r="11" spans="1:19" s="27" customFormat="1" ht="52.5" customHeight="1" x14ac:dyDescent="0.3">
      <c r="A11" s="34" t="s">
        <v>845</v>
      </c>
      <c r="B11" s="49">
        <v>2.29</v>
      </c>
      <c r="C11" s="39" t="s">
        <v>404</v>
      </c>
      <c r="D11" s="39" t="s">
        <v>405</v>
      </c>
      <c r="E11" s="40">
        <v>28857335000140</v>
      </c>
      <c r="F11" s="38" t="s">
        <v>412</v>
      </c>
      <c r="G11" s="67" t="s">
        <v>846</v>
      </c>
      <c r="H11" s="39" t="s">
        <v>170</v>
      </c>
      <c r="I11" s="39">
        <v>2024</v>
      </c>
      <c r="J11" s="41" t="s">
        <v>433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847</v>
      </c>
      <c r="B14" s="49">
        <v>4.9000000000000004</v>
      </c>
      <c r="C14" s="65" t="s">
        <v>836</v>
      </c>
      <c r="D14" s="75" t="s">
        <v>848</v>
      </c>
      <c r="E14" s="93" t="s">
        <v>849</v>
      </c>
      <c r="F14" s="94"/>
      <c r="G14" s="30"/>
      <c r="H14" s="30"/>
      <c r="I14" s="30"/>
      <c r="J14" s="30"/>
      <c r="L14" s="73"/>
      <c r="M14" s="33"/>
      <c r="N14" s="33"/>
      <c r="Q14" s="32"/>
      <c r="R14" s="32"/>
      <c r="S14" s="32"/>
    </row>
    <row r="15" spans="1:19" s="27" customFormat="1" ht="52.5" customHeight="1" x14ac:dyDescent="0.35">
      <c r="A15" s="34" t="s">
        <v>850</v>
      </c>
      <c r="B15" s="49">
        <v>5</v>
      </c>
      <c r="C15" s="65" t="s">
        <v>851</v>
      </c>
      <c r="D15" s="75" t="s">
        <v>842</v>
      </c>
      <c r="E15" s="93" t="s">
        <v>852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500-000000000000}"/>
  </hyperlinks>
  <pageMargins left="0.4" right="0.4" top="0.6" bottom="0.6" header="0.31496062000000002" footer="0.31496062000000002"/>
  <pageSetup paperSize="9" scale="54" fitToHeight="0" orientation="landscape" cellComments="atEnd"/>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131</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25.414285714285715</v>
      </c>
      <c r="B5" s="119">
        <f>IFERROR(MEDIAN(B7:B1048576),0)</f>
        <v>23.75</v>
      </c>
      <c r="C5" s="114"/>
      <c r="D5" s="119">
        <f>IFERROR(AVERAGEIFS(B7:B1048576,B7:B1048576,"&lt;"&amp;(A5+IFERROR(_xlfn.STDEV.S(B7:B1048576),0)),B7:B1048576,"&gt;"&amp;(A5-IFERROR(_xlfn.STDEV.S(B7:B1048576),0))),0)</f>
        <v>21.252499999999998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853</v>
      </c>
      <c r="B9" s="49">
        <v>23.75</v>
      </c>
      <c r="C9" s="39" t="s">
        <v>63</v>
      </c>
      <c r="D9" s="39" t="s">
        <v>405</v>
      </c>
      <c r="E9" s="40">
        <v>21596355000165</v>
      </c>
      <c r="F9" s="38" t="s">
        <v>854</v>
      </c>
      <c r="G9" s="67" t="s">
        <v>855</v>
      </c>
      <c r="H9" s="39" t="s">
        <v>142</v>
      </c>
      <c r="I9" s="39">
        <v>2024</v>
      </c>
      <c r="J9" s="41" t="s">
        <v>433</v>
      </c>
      <c r="L9" s="36"/>
      <c r="M9" s="28"/>
      <c r="N9" s="28"/>
      <c r="Q9" s="29"/>
      <c r="R9" s="29"/>
      <c r="S9" s="29"/>
    </row>
    <row r="10" spans="1:19" s="27" customFormat="1" ht="52.5" customHeight="1" x14ac:dyDescent="0.3">
      <c r="A10" s="34" t="s">
        <v>856</v>
      </c>
      <c r="B10" s="49">
        <v>18</v>
      </c>
      <c r="C10" s="39" t="s">
        <v>410</v>
      </c>
      <c r="D10" s="39" t="s">
        <v>411</v>
      </c>
      <c r="E10" s="40">
        <v>25106470000165</v>
      </c>
      <c r="F10" s="38" t="s">
        <v>536</v>
      </c>
      <c r="G10" s="67" t="s">
        <v>857</v>
      </c>
      <c r="H10" s="39" t="s">
        <v>176</v>
      </c>
      <c r="I10" s="39">
        <v>2024</v>
      </c>
      <c r="J10" s="41" t="s">
        <v>414</v>
      </c>
      <c r="L10" s="36"/>
      <c r="M10" s="28"/>
      <c r="N10" s="28"/>
      <c r="Q10" s="29"/>
      <c r="R10" s="29"/>
      <c r="S10" s="29"/>
    </row>
    <row r="11" spans="1:19" s="27" customFormat="1" ht="52.5" customHeight="1" x14ac:dyDescent="0.3">
      <c r="A11" s="34" t="s">
        <v>858</v>
      </c>
      <c r="B11" s="49">
        <v>16.27</v>
      </c>
      <c r="C11" s="39" t="s">
        <v>420</v>
      </c>
      <c r="D11" s="39" t="s">
        <v>411</v>
      </c>
      <c r="E11" s="40">
        <v>72150550000106</v>
      </c>
      <c r="F11" s="38" t="s">
        <v>859</v>
      </c>
      <c r="G11" s="67" t="s">
        <v>860</v>
      </c>
      <c r="H11" s="39" t="s">
        <v>237</v>
      </c>
      <c r="I11" s="39">
        <v>2024</v>
      </c>
      <c r="J11" s="41" t="s">
        <v>414</v>
      </c>
      <c r="L11" s="36"/>
      <c r="M11" s="28"/>
      <c r="N11" s="28"/>
      <c r="Q11" s="29"/>
      <c r="R11" s="29"/>
      <c r="S11" s="29"/>
    </row>
    <row r="12" spans="1:19" s="27" customFormat="1" ht="52.5" customHeight="1" x14ac:dyDescent="0.3">
      <c r="A12" s="34" t="s">
        <v>861</v>
      </c>
      <c r="B12" s="49">
        <v>10.09</v>
      </c>
      <c r="C12" s="39" t="s">
        <v>410</v>
      </c>
      <c r="D12" s="39" t="s">
        <v>411</v>
      </c>
      <c r="E12" s="40">
        <v>12991532000117</v>
      </c>
      <c r="F12" s="38" t="s">
        <v>492</v>
      </c>
      <c r="G12" s="67" t="s">
        <v>862</v>
      </c>
      <c r="H12" s="39" t="s">
        <v>190</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863</v>
      </c>
      <c r="B15" s="49">
        <v>37.9</v>
      </c>
      <c r="C15" s="65" t="s">
        <v>836</v>
      </c>
      <c r="D15" s="75" t="s">
        <v>864</v>
      </c>
      <c r="E15" s="93" t="s">
        <v>865</v>
      </c>
      <c r="F15" s="94"/>
      <c r="G15" s="30"/>
      <c r="H15" s="30"/>
      <c r="I15" s="30"/>
      <c r="J15" s="30"/>
      <c r="L15" s="73"/>
      <c r="M15" s="33"/>
      <c r="N15" s="33"/>
      <c r="Q15" s="32"/>
      <c r="R15" s="32"/>
      <c r="S15" s="32"/>
    </row>
    <row r="16" spans="1:19" s="27" customFormat="1" ht="52.5" customHeight="1" x14ac:dyDescent="0.35">
      <c r="A16" s="34" t="s">
        <v>866</v>
      </c>
      <c r="B16" s="49">
        <v>26.99</v>
      </c>
      <c r="C16" s="65" t="s">
        <v>836</v>
      </c>
      <c r="D16" s="75" t="s">
        <v>467</v>
      </c>
      <c r="E16" s="93" t="s">
        <v>867</v>
      </c>
      <c r="F16" s="94"/>
      <c r="G16" s="30"/>
      <c r="H16" s="30"/>
      <c r="I16" s="30"/>
      <c r="J16" s="30"/>
      <c r="L16" s="73"/>
      <c r="M16" s="33"/>
      <c r="N16" s="33"/>
      <c r="Q16" s="32"/>
      <c r="R16" s="32"/>
      <c r="S16" s="32"/>
    </row>
    <row r="17" spans="1:19" s="27" customFormat="1" ht="52.5" customHeight="1" x14ac:dyDescent="0.35">
      <c r="A17" s="34" t="s">
        <v>868</v>
      </c>
      <c r="B17" s="49">
        <v>44.9</v>
      </c>
      <c r="C17" s="65" t="s">
        <v>836</v>
      </c>
      <c r="D17" s="75" t="s">
        <v>869</v>
      </c>
      <c r="E17" s="93" t="s">
        <v>870</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600-000000000000}"/>
  </hyperlinks>
  <pageMargins left="0.4" right="0.4" top="0.6" bottom="0.6" header="0.31496062000000002" footer="0.31496062000000002"/>
  <pageSetup paperSize="9" scale="54" fitToHeight="0" orientation="landscape" cellComments="atEnd"/>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34.910000000000004</v>
      </c>
      <c r="B5" s="119">
        <f>IFERROR(MEDIAN(B7:B1048576),0)</f>
        <v>32.445</v>
      </c>
      <c r="C5" s="114"/>
      <c r="D5" s="119">
        <f>IFERROR(AVERAGEIFS(B7:B1048576,B7:B1048576,"&lt;"&amp;(A5+IFERROR(_xlfn.STDEV.S(B7:B1048576),0)),B7:B1048576,"&gt;"&amp;(A5-IFERROR(_xlfn.STDEV.S(B7:B1048576),0))),0)</f>
        <v>31.330000000000002</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133</v>
      </c>
      <c r="B9" s="49">
        <v>29.99</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871</v>
      </c>
      <c r="B10" s="49">
        <v>26.87</v>
      </c>
      <c r="C10" s="39" t="s">
        <v>404</v>
      </c>
      <c r="D10" s="39" t="s">
        <v>405</v>
      </c>
      <c r="E10" s="40">
        <v>91083212000135</v>
      </c>
      <c r="F10" s="38" t="s">
        <v>872</v>
      </c>
      <c r="G10" s="67" t="s">
        <v>873</v>
      </c>
      <c r="H10" s="39" t="s">
        <v>874</v>
      </c>
      <c r="I10" s="39">
        <v>2024</v>
      </c>
      <c r="J10" s="41" t="s">
        <v>433</v>
      </c>
      <c r="L10" s="36"/>
      <c r="M10" s="28"/>
      <c r="N10" s="28"/>
      <c r="Q10" s="29"/>
      <c r="R10" s="29"/>
      <c r="S10" s="29"/>
    </row>
    <row r="11" spans="1:19" s="27" customFormat="1" ht="52.5" customHeight="1" x14ac:dyDescent="0.3">
      <c r="A11" s="34" t="s">
        <v>875</v>
      </c>
      <c r="B11" s="49">
        <v>34</v>
      </c>
      <c r="C11" s="39" t="s">
        <v>420</v>
      </c>
      <c r="D11" s="39" t="s">
        <v>411</v>
      </c>
      <c r="E11" s="40">
        <v>27789446000101</v>
      </c>
      <c r="F11" s="38" t="s">
        <v>441</v>
      </c>
      <c r="G11" s="67" t="s">
        <v>442</v>
      </c>
      <c r="H11" s="39" t="s">
        <v>130</v>
      </c>
      <c r="I11" s="39">
        <v>2024</v>
      </c>
      <c r="J11" s="41" t="s">
        <v>414</v>
      </c>
      <c r="L11" s="36"/>
      <c r="M11" s="28"/>
      <c r="N11" s="28"/>
      <c r="Q11" s="29"/>
      <c r="R11" s="29"/>
      <c r="S11" s="29"/>
    </row>
    <row r="12" spans="1:19" s="27" customFormat="1" ht="52.5" customHeight="1" x14ac:dyDescent="0.3">
      <c r="A12" s="34" t="s">
        <v>876</v>
      </c>
      <c r="B12" s="49">
        <v>30.89</v>
      </c>
      <c r="C12" s="39" t="s">
        <v>404</v>
      </c>
      <c r="D12" s="39" t="s">
        <v>405</v>
      </c>
      <c r="E12" s="40" t="s">
        <v>877</v>
      </c>
      <c r="F12" s="38" t="s">
        <v>626</v>
      </c>
      <c r="G12" s="67" t="s">
        <v>878</v>
      </c>
      <c r="H12" s="39" t="s">
        <v>154</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879</v>
      </c>
      <c r="B15" s="49">
        <v>34.9</v>
      </c>
      <c r="C15" s="65" t="s">
        <v>836</v>
      </c>
      <c r="D15" s="75" t="s">
        <v>444</v>
      </c>
      <c r="E15" s="93" t="s">
        <v>880</v>
      </c>
      <c r="F15" s="94"/>
      <c r="G15" s="30"/>
      <c r="H15" s="30"/>
      <c r="I15" s="30"/>
      <c r="J15" s="30"/>
      <c r="L15" s="73"/>
      <c r="M15" s="33"/>
      <c r="N15" s="33"/>
      <c r="Q15" s="32"/>
      <c r="R15" s="32"/>
      <c r="S15" s="32"/>
    </row>
    <row r="16" spans="1:19" s="27" customFormat="1" ht="52.5" customHeight="1" x14ac:dyDescent="0.35">
      <c r="A16" s="34" t="s">
        <v>881</v>
      </c>
      <c r="B16" s="49">
        <v>52.81</v>
      </c>
      <c r="C16" s="65" t="s">
        <v>836</v>
      </c>
      <c r="D16" s="75" t="s">
        <v>882</v>
      </c>
      <c r="E16" s="93" t="s">
        <v>883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700-000000000000}"/>
  </hyperlinks>
  <pageMargins left="0.4" right="0.4" top="0.6" bottom="0.6" header="0.31496062000000002" footer="0.31496062000000002"/>
  <pageSetup paperSize="9" scale="54" fitToHeight="0" orientation="landscape" cellComments="atEnd"/>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9.418000000000001</v>
      </c>
      <c r="B5" s="119">
        <f>IFERROR(MEDIAN(B7:B1048576),0)</f>
        <v>8.1999999999999993</v>
      </c>
      <c r="C5" s="114"/>
      <c r="D5" s="119">
        <f>IFERROR(AVERAGEIFS(B7:B1048576,B7:B1048576,"&lt;"&amp;(A5+IFERROR(_xlfn.STDEV.S(B7:B1048576),0)),B7:B1048576,"&gt;"&amp;(A5-IFERROR(_xlfn.STDEV.S(B7:B1048576),0))),0)</f>
        <v>7.8975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135</v>
      </c>
      <c r="B9" s="49">
        <v>8.9</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884</v>
      </c>
      <c r="B10" s="49">
        <v>7.24</v>
      </c>
      <c r="C10" s="39" t="s">
        <v>420</v>
      </c>
      <c r="D10" s="39" t="s">
        <v>411</v>
      </c>
      <c r="E10" s="40">
        <v>28857335000140</v>
      </c>
      <c r="F10" s="38" t="s">
        <v>885</v>
      </c>
      <c r="G10" s="67" t="s">
        <v>886</v>
      </c>
      <c r="H10" s="39" t="s">
        <v>118</v>
      </c>
      <c r="I10" s="39">
        <v>2024</v>
      </c>
      <c r="J10" s="41" t="s">
        <v>414</v>
      </c>
      <c r="L10" s="36"/>
      <c r="M10" s="28"/>
      <c r="N10" s="28"/>
      <c r="Q10" s="29"/>
      <c r="R10" s="29"/>
      <c r="S10" s="29"/>
    </row>
    <row r="11" spans="1:19" s="27" customFormat="1" ht="52.5" customHeight="1" x14ac:dyDescent="0.3">
      <c r="A11" s="34" t="s">
        <v>887</v>
      </c>
      <c r="B11" s="49">
        <v>8.1999999999999993</v>
      </c>
      <c r="C11" s="39" t="s">
        <v>888</v>
      </c>
      <c r="D11" s="39" t="s">
        <v>457</v>
      </c>
      <c r="E11" s="40">
        <v>5077346000101</v>
      </c>
      <c r="F11" s="38" t="s">
        <v>689</v>
      </c>
      <c r="G11" s="67" t="s">
        <v>889</v>
      </c>
      <c r="H11" s="39" t="s">
        <v>890</v>
      </c>
      <c r="I11" s="39" t="s">
        <v>461</v>
      </c>
      <c r="J11" s="41" t="s">
        <v>462</v>
      </c>
      <c r="L11" s="36"/>
      <c r="M11" s="28"/>
      <c r="N11" s="28"/>
      <c r="Q11" s="29"/>
      <c r="R11" s="29"/>
      <c r="S11" s="29"/>
    </row>
    <row r="12" spans="1:19" s="27" customFormat="1" ht="52.5" customHeight="1" x14ac:dyDescent="0.3">
      <c r="A12" s="34" t="s">
        <v>891</v>
      </c>
      <c r="B12" s="49">
        <v>7.25</v>
      </c>
      <c r="C12" s="39" t="s">
        <v>404</v>
      </c>
      <c r="D12" s="39" t="s">
        <v>405</v>
      </c>
      <c r="E12" s="40">
        <v>21596355000165</v>
      </c>
      <c r="F12" s="38" t="s">
        <v>892</v>
      </c>
      <c r="G12" s="67" t="s">
        <v>803</v>
      </c>
      <c r="H12" s="39" t="s">
        <v>81</v>
      </c>
      <c r="I12" s="39">
        <v>2024</v>
      </c>
      <c r="J12" s="41" t="s">
        <v>433</v>
      </c>
      <c r="L12" s="36"/>
      <c r="M12" s="28"/>
      <c r="N12" s="28"/>
      <c r="Q12" s="29"/>
      <c r="R12" s="29"/>
      <c r="S12" s="29"/>
    </row>
    <row r="13" spans="1:19" s="27" customFormat="1" ht="52.5" customHeight="1" x14ac:dyDescent="0.3">
      <c r="A13" s="34" t="s">
        <v>893</v>
      </c>
      <c r="B13" s="49">
        <v>15.5</v>
      </c>
      <c r="C13" s="39" t="s">
        <v>404</v>
      </c>
      <c r="D13" s="39" t="s">
        <v>405</v>
      </c>
      <c r="E13" s="40">
        <v>72182000106</v>
      </c>
      <c r="F13" s="38" t="s">
        <v>894</v>
      </c>
      <c r="G13" s="67" t="s">
        <v>624</v>
      </c>
      <c r="H13" s="39" t="s">
        <v>114</v>
      </c>
      <c r="I13" s="39">
        <v>2024</v>
      </c>
      <c r="J13" s="41" t="s">
        <v>418</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800-000000000000}"/>
  </hyperlinks>
  <pageMargins left="0.4" right="0.4" top="0.6" bottom="0.6" header="0.31496062000000002" footer="0.31496062000000002"/>
  <pageSetup paperSize="9" scale="54" fitToHeight="0" orientation="landscape" cellComments="atEnd"/>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225.48500000000001</v>
      </c>
      <c r="B5" s="119">
        <f>IFERROR(MEDIAN(B7:B1048576),0)</f>
        <v>220.69499999999999</v>
      </c>
      <c r="C5" s="114"/>
      <c r="D5" s="119">
        <f>IFERROR(AVERAGEIFS(B7:B1048576,B7:B1048576,"&lt;"&amp;(A5+IFERROR(_xlfn.STDEV.S(B7:B1048576),0)),B7:B1048576,"&gt;"&amp;(A5-IFERROR(_xlfn.STDEV.S(B7:B1048576),0))),0)</f>
        <v>217.13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895</v>
      </c>
      <c r="B9" s="49">
        <v>207.9</v>
      </c>
      <c r="C9" s="39" t="s">
        <v>404</v>
      </c>
      <c r="D9" s="39" t="s">
        <v>457</v>
      </c>
      <c r="E9" s="40">
        <v>35215257000145</v>
      </c>
      <c r="F9" s="38" t="s">
        <v>896</v>
      </c>
      <c r="G9" s="67" t="s">
        <v>897</v>
      </c>
      <c r="H9" s="39" t="s">
        <v>898</v>
      </c>
      <c r="I9" s="39" t="s">
        <v>461</v>
      </c>
      <c r="J9" s="41" t="s">
        <v>462</v>
      </c>
      <c r="L9" s="36"/>
      <c r="M9" s="28"/>
      <c r="N9" s="28"/>
      <c r="Q9" s="29"/>
      <c r="R9" s="29"/>
      <c r="S9" s="29"/>
    </row>
    <row r="10" spans="1:19" s="27" customFormat="1" ht="52.5" customHeight="1" x14ac:dyDescent="0.3">
      <c r="A10" s="34" t="s">
        <v>899</v>
      </c>
      <c r="B10" s="49">
        <v>210</v>
      </c>
      <c r="C10" s="39" t="s">
        <v>410</v>
      </c>
      <c r="D10" s="39" t="s">
        <v>411</v>
      </c>
      <c r="E10" s="40">
        <v>36999842000146</v>
      </c>
      <c r="F10" s="38" t="s">
        <v>900</v>
      </c>
      <c r="G10" s="67" t="s">
        <v>901</v>
      </c>
      <c r="H10" s="39" t="s">
        <v>168</v>
      </c>
      <c r="I10" s="39">
        <v>2024</v>
      </c>
      <c r="J10" s="41" t="s">
        <v>414</v>
      </c>
      <c r="L10" s="36"/>
      <c r="M10" s="28"/>
      <c r="N10" s="28"/>
      <c r="Q10" s="29"/>
      <c r="R10" s="29"/>
      <c r="S10" s="29"/>
    </row>
    <row r="11" spans="1:19" s="27" customFormat="1" ht="52.5" customHeight="1" x14ac:dyDescent="0.3">
      <c r="A11" s="34" t="s">
        <v>902</v>
      </c>
      <c r="B11" s="49">
        <v>223.44</v>
      </c>
      <c r="C11" s="39" t="s">
        <v>420</v>
      </c>
      <c r="D11" s="39" t="s">
        <v>411</v>
      </c>
      <c r="E11" s="40">
        <v>50591089000186</v>
      </c>
      <c r="F11" s="38" t="s">
        <v>473</v>
      </c>
      <c r="G11" s="67" t="s">
        <v>903</v>
      </c>
      <c r="H11" s="39" t="s">
        <v>186</v>
      </c>
      <c r="I11" s="39">
        <v>2024</v>
      </c>
      <c r="J11" s="41" t="s">
        <v>414</v>
      </c>
      <c r="L11" s="36"/>
      <c r="M11" s="28"/>
      <c r="N11" s="28"/>
      <c r="Q11" s="29"/>
      <c r="R11" s="29"/>
      <c r="S11" s="29"/>
    </row>
    <row r="12" spans="1:19" s="27" customFormat="1" ht="52.5" customHeight="1" x14ac:dyDescent="0.3">
      <c r="A12" s="34" t="s">
        <v>904</v>
      </c>
      <c r="B12" s="49">
        <v>217.95</v>
      </c>
      <c r="C12" s="39" t="s">
        <v>420</v>
      </c>
      <c r="D12" s="39" t="s">
        <v>411</v>
      </c>
      <c r="E12" s="40">
        <v>6189855000199</v>
      </c>
      <c r="F12" s="38" t="s">
        <v>872</v>
      </c>
      <c r="G12" s="67" t="s">
        <v>905</v>
      </c>
      <c r="H12" s="39" t="s">
        <v>128</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906</v>
      </c>
      <c r="B15" s="49">
        <v>244.72</v>
      </c>
      <c r="C15" s="65" t="s">
        <v>836</v>
      </c>
      <c r="D15" s="75" t="s">
        <v>907</v>
      </c>
      <c r="E15" s="93" t="s">
        <v>908</v>
      </c>
      <c r="F15" s="94"/>
      <c r="G15" s="30"/>
      <c r="H15" s="30"/>
      <c r="I15" s="30"/>
      <c r="J15" s="30"/>
      <c r="L15" s="73"/>
      <c r="M15" s="33"/>
      <c r="N15" s="33"/>
      <c r="Q15" s="32"/>
      <c r="R15" s="32"/>
      <c r="S15" s="32"/>
    </row>
    <row r="16" spans="1:19" s="27" customFormat="1" ht="52.5" customHeight="1" x14ac:dyDescent="0.35">
      <c r="A16" s="34" t="s">
        <v>909</v>
      </c>
      <c r="B16" s="49">
        <v>248.9</v>
      </c>
      <c r="C16" s="65" t="s">
        <v>836</v>
      </c>
      <c r="D16" s="75" t="s">
        <v>444</v>
      </c>
      <c r="E16" s="93" t="s">
        <v>910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900-000000000000}"/>
  </hyperlinks>
  <pageMargins left="0.4" right="0.4" top="0.6" bottom="0.6" header="0.31496062000000002" footer="0.31496062000000002"/>
  <pageSetup paperSize="9" scale="54" fitToHeight="0" orientation="landscape" cellComments="atEnd"/>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139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220.66666666666666</v>
      </c>
      <c r="B5" s="119">
        <f>IFERROR(MEDIAN(B7:B1048576),0)</f>
        <v>166.65</v>
      </c>
      <c r="C5" s="114"/>
      <c r="D5" s="119">
        <f>IFERROR(AVERAGEIFS(B7:B1048576,B7:B1048576,"&lt;"&amp;(A5+IFERROR(_xlfn.STDEV.S(B7:B1048576),0)),B7:B1048576,"&gt;"&amp;(A5-IFERROR(_xlfn.STDEV.S(B7:B1048576),0))),0)</f>
        <v>157.42333333333332</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911</v>
      </c>
      <c r="B9" s="49">
        <v>165</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912</v>
      </c>
      <c r="B10" s="49">
        <v>73.75</v>
      </c>
      <c r="C10" s="39" t="s">
        <v>63</v>
      </c>
      <c r="D10" s="39" t="s">
        <v>405</v>
      </c>
      <c r="E10" s="40">
        <v>50567060000169</v>
      </c>
      <c r="F10" s="38" t="s">
        <v>913</v>
      </c>
      <c r="G10" s="67" t="s">
        <v>914</v>
      </c>
      <c r="H10" s="39" t="s">
        <v>61</v>
      </c>
      <c r="I10" s="39">
        <v>2024</v>
      </c>
      <c r="J10" s="41" t="s">
        <v>433</v>
      </c>
      <c r="L10" s="36"/>
      <c r="M10" s="28"/>
      <c r="N10" s="28"/>
      <c r="Q10" s="29"/>
      <c r="R10" s="29"/>
      <c r="S10" s="29"/>
    </row>
    <row r="11" spans="1:19" s="27" customFormat="1" ht="52.5" customHeight="1" x14ac:dyDescent="0.3">
      <c r="A11" s="34" t="s">
        <v>915</v>
      </c>
      <c r="B11" s="49">
        <v>168.3</v>
      </c>
      <c r="C11" s="39" t="s">
        <v>63</v>
      </c>
      <c r="D11" s="39" t="s">
        <v>405</v>
      </c>
      <c r="E11" s="40">
        <v>50567060000169</v>
      </c>
      <c r="F11" s="38" t="s">
        <v>470</v>
      </c>
      <c r="G11" s="67" t="s">
        <v>916</v>
      </c>
      <c r="H11" s="39" t="s">
        <v>150</v>
      </c>
      <c r="I11" s="39">
        <v>2024</v>
      </c>
      <c r="J11" s="41" t="s">
        <v>433</v>
      </c>
      <c r="L11" s="36"/>
      <c r="M11" s="28"/>
      <c r="N11" s="28"/>
      <c r="Q11" s="29"/>
      <c r="R11" s="29"/>
      <c r="S11" s="29"/>
    </row>
    <row r="12" spans="1:19" s="27" customFormat="1" ht="52.5" customHeight="1" x14ac:dyDescent="0.3">
      <c r="A12" s="34" t="s">
        <v>917</v>
      </c>
      <c r="B12" s="49">
        <v>138.97</v>
      </c>
      <c r="C12" s="39" t="s">
        <v>420</v>
      </c>
      <c r="D12" s="39" t="s">
        <v>411</v>
      </c>
      <c r="E12" s="40">
        <v>7827565000196</v>
      </c>
      <c r="F12" s="38" t="s">
        <v>918</v>
      </c>
      <c r="G12" s="67" t="s">
        <v>919</v>
      </c>
      <c r="H12" s="39" t="s">
        <v>126</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920</v>
      </c>
      <c r="B15" s="49">
        <v>388.99</v>
      </c>
      <c r="C15" s="65" t="s">
        <v>836</v>
      </c>
      <c r="D15" s="75" t="s">
        <v>444</v>
      </c>
      <c r="E15" s="93" t="s">
        <v>921</v>
      </c>
      <c r="F15" s="94"/>
      <c r="G15" s="30"/>
      <c r="H15" s="30"/>
      <c r="I15" s="30"/>
      <c r="J15" s="30"/>
      <c r="L15" s="73"/>
      <c r="M15" s="33"/>
      <c r="N15" s="33"/>
      <c r="Q15" s="32"/>
      <c r="R15" s="32"/>
      <c r="S15" s="32"/>
    </row>
    <row r="16" spans="1:19" s="27" customFormat="1" ht="52.5" customHeight="1" x14ac:dyDescent="0.35">
      <c r="A16" s="34" t="s">
        <v>922</v>
      </c>
      <c r="B16" s="49">
        <v>388.99</v>
      </c>
      <c r="C16" s="65" t="s">
        <v>836</v>
      </c>
      <c r="D16" s="75" t="s">
        <v>467</v>
      </c>
      <c r="E16" s="93" t="s">
        <v>923</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A00-000000000000}"/>
  </hyperlinks>
  <pageMargins left="0.4" right="0.4" top="0.6" bottom="0.6" header="0.31496062000000002" footer="0.31496062000000002"/>
  <pageSetup paperSize="9" scale="54" fitToHeight="0" orientation="landscape" cellComments="atEnd"/>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141</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15.613333333333335</v>
      </c>
      <c r="B5" s="119">
        <f>IFERROR(MEDIAN(B7:B1048576),0)</f>
        <v>10.594999999999999</v>
      </c>
      <c r="C5" s="114"/>
      <c r="D5" s="119">
        <f>IFERROR(AVERAGEIFS(B7:B1048576,B7:B1048576,"&lt;"&amp;(A5+IFERROR(_xlfn.STDEV.S(B7:B1048576),0)),B7:B1048576,"&gt;"&amp;(A5-IFERROR(_xlfn.STDEV.S(B7:B1048576),0))),0)</f>
        <v>11.956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141</v>
      </c>
      <c r="B9" s="49">
        <v>10</v>
      </c>
      <c r="C9" s="39" t="s">
        <v>63</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924</v>
      </c>
      <c r="B10" s="49">
        <v>11.19</v>
      </c>
      <c r="C10" s="39" t="s">
        <v>925</v>
      </c>
      <c r="D10" s="39" t="s">
        <v>405</v>
      </c>
      <c r="E10" s="40">
        <v>91083212000135</v>
      </c>
      <c r="F10" s="38" t="s">
        <v>626</v>
      </c>
      <c r="G10" s="67" t="s">
        <v>627</v>
      </c>
      <c r="H10" s="39" t="s">
        <v>90</v>
      </c>
      <c r="I10" s="39">
        <v>2024</v>
      </c>
      <c r="J10" s="41" t="s">
        <v>433</v>
      </c>
      <c r="L10" s="36"/>
      <c r="M10" s="28"/>
      <c r="N10" s="28"/>
      <c r="Q10" s="29"/>
      <c r="R10" s="29"/>
      <c r="S10" s="29"/>
    </row>
    <row r="11" spans="1:19" s="27" customFormat="1" ht="52.5" customHeight="1" x14ac:dyDescent="0.3">
      <c r="A11" s="34" t="s">
        <v>926</v>
      </c>
      <c r="B11" s="49">
        <v>7.8</v>
      </c>
      <c r="C11" s="39" t="s">
        <v>63</v>
      </c>
      <c r="D11" s="39" t="s">
        <v>405</v>
      </c>
      <c r="E11" s="40">
        <v>7978004000198</v>
      </c>
      <c r="F11" s="38" t="s">
        <v>927</v>
      </c>
      <c r="G11" s="67" t="s">
        <v>928</v>
      </c>
      <c r="H11" s="39" t="s">
        <v>120</v>
      </c>
      <c r="I11" s="39">
        <v>2024</v>
      </c>
      <c r="J11" s="41" t="s">
        <v>433</v>
      </c>
      <c r="L11" s="36"/>
      <c r="M11" s="28"/>
      <c r="N11" s="28"/>
      <c r="Q11" s="29"/>
      <c r="R11" s="29"/>
      <c r="S11" s="29"/>
    </row>
    <row r="12" spans="1:19" s="27" customFormat="1" ht="52.5" customHeight="1" x14ac:dyDescent="0.3">
      <c r="A12" s="34" t="s">
        <v>929</v>
      </c>
      <c r="B12" s="49">
        <v>7.19</v>
      </c>
      <c r="C12" s="39" t="s">
        <v>420</v>
      </c>
      <c r="D12" s="39" t="s">
        <v>411</v>
      </c>
      <c r="E12" s="40">
        <v>28857335000140</v>
      </c>
      <c r="F12" s="38" t="s">
        <v>930</v>
      </c>
      <c r="G12" s="67" t="s">
        <v>931</v>
      </c>
      <c r="H12" s="39" t="s">
        <v>88</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932</v>
      </c>
      <c r="B15" s="49">
        <v>23.6</v>
      </c>
      <c r="C15" s="65" t="s">
        <v>933</v>
      </c>
      <c r="D15" s="75" t="s">
        <v>934</v>
      </c>
      <c r="E15" s="93" t="s">
        <v>935</v>
      </c>
      <c r="F15" s="94"/>
      <c r="G15" s="30"/>
      <c r="H15" s="30"/>
      <c r="I15" s="30"/>
      <c r="J15" s="30"/>
      <c r="L15" s="73"/>
      <c r="M15" s="33"/>
      <c r="N15" s="33"/>
      <c r="Q15" s="32"/>
      <c r="R15" s="32"/>
      <c r="S15" s="32"/>
    </row>
    <row r="16" spans="1:19" s="27" customFormat="1" ht="52.5" customHeight="1" x14ac:dyDescent="0.35">
      <c r="A16" s="34" t="s">
        <v>936</v>
      </c>
      <c r="B16" s="49">
        <v>33.9</v>
      </c>
      <c r="C16" s="65" t="s">
        <v>937</v>
      </c>
      <c r="D16" s="75" t="s">
        <v>467</v>
      </c>
      <c r="E16" s="93" t="s">
        <v>938</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B00-000000000000}"/>
  </hyperlinks>
  <pageMargins left="0.4" right="0.4" top="0.6" bottom="0.6" header="0.31496062000000002" footer="0.31496062000000002"/>
  <pageSetup paperSize="9" scale="54" fitToHeight="0" orientation="landscape" cellComments="atEnd"/>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32.616</v>
      </c>
      <c r="B5" s="119">
        <f>IFERROR(MEDIAN(B7:B1048576),0)</f>
        <v>28.5</v>
      </c>
      <c r="C5" s="114"/>
      <c r="D5" s="119">
        <f>IFERROR(AVERAGEIFS(B7:B1048576,B7:B1048576,"&lt;"&amp;(A5+IFERROR(_xlfn.STDEV.S(B7:B1048576),0)),B7:B1048576,"&gt;"&amp;(A5-IFERROR(_xlfn.STDEV.S(B7:B1048576),0))),0)</f>
        <v>30.295000000000002</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939</v>
      </c>
      <c r="B9" s="49">
        <v>26.76</v>
      </c>
      <c r="C9" s="39" t="s">
        <v>420</v>
      </c>
      <c r="D9" s="39" t="s">
        <v>411</v>
      </c>
      <c r="E9" s="40">
        <v>72150550000106</v>
      </c>
      <c r="F9" s="38" t="s">
        <v>940</v>
      </c>
      <c r="G9" s="67" t="s">
        <v>941</v>
      </c>
      <c r="H9" s="39" t="s">
        <v>112</v>
      </c>
      <c r="I9" s="39">
        <v>2024</v>
      </c>
      <c r="J9" s="41" t="s">
        <v>414</v>
      </c>
      <c r="L9" s="36"/>
      <c r="M9" s="28"/>
      <c r="N9" s="28"/>
      <c r="Q9" s="29"/>
      <c r="R9" s="29"/>
      <c r="S9" s="29"/>
    </row>
    <row r="10" spans="1:19" s="27" customFormat="1" ht="52.5" customHeight="1" x14ac:dyDescent="0.3">
      <c r="A10" s="34" t="s">
        <v>942</v>
      </c>
      <c r="B10" s="49">
        <v>25.42</v>
      </c>
      <c r="C10" s="39" t="s">
        <v>943</v>
      </c>
      <c r="D10" s="39" t="s">
        <v>457</v>
      </c>
      <c r="E10" s="40">
        <v>6194440000103</v>
      </c>
      <c r="F10" s="38" t="s">
        <v>944</v>
      </c>
      <c r="G10" s="67" t="s">
        <v>945</v>
      </c>
      <c r="H10" s="39" t="s">
        <v>461</v>
      </c>
      <c r="I10" s="39" t="s">
        <v>461</v>
      </c>
      <c r="J10" s="41" t="s">
        <v>462</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946</v>
      </c>
      <c r="B13" s="49">
        <v>28.5</v>
      </c>
      <c r="C13" s="65" t="s">
        <v>836</v>
      </c>
      <c r="D13" s="75" t="s">
        <v>947</v>
      </c>
      <c r="E13" s="93" t="s">
        <v>948</v>
      </c>
      <c r="F13" s="94"/>
      <c r="G13" s="30"/>
      <c r="H13" s="30"/>
      <c r="I13" s="30"/>
      <c r="J13" s="30"/>
      <c r="L13" s="73"/>
      <c r="M13" s="33"/>
      <c r="N13" s="33"/>
      <c r="Q13" s="32"/>
      <c r="R13" s="32"/>
      <c r="S13" s="32"/>
    </row>
    <row r="14" spans="1:19" s="27" customFormat="1" ht="52.5" customHeight="1" x14ac:dyDescent="0.35">
      <c r="A14" s="34" t="s">
        <v>949</v>
      </c>
      <c r="B14" s="49">
        <v>40.5</v>
      </c>
      <c r="C14" s="65" t="s">
        <v>836</v>
      </c>
      <c r="D14" s="75" t="s">
        <v>950</v>
      </c>
      <c r="E14" s="93" t="s">
        <v>951</v>
      </c>
      <c r="F14" s="94"/>
      <c r="G14" s="30"/>
      <c r="H14" s="30"/>
      <c r="I14" s="30"/>
      <c r="J14" s="30"/>
      <c r="L14" s="73"/>
      <c r="M14" s="33"/>
      <c r="N14" s="33"/>
      <c r="Q14" s="32"/>
      <c r="R14" s="32"/>
      <c r="S14" s="32"/>
    </row>
    <row r="15" spans="1:19" s="27" customFormat="1" ht="52.5" customHeight="1" x14ac:dyDescent="0.35">
      <c r="A15" s="34" t="s">
        <v>952</v>
      </c>
      <c r="B15" s="49">
        <v>41.9</v>
      </c>
      <c r="C15" s="65" t="s">
        <v>953</v>
      </c>
      <c r="D15" s="75" t="s">
        <v>444</v>
      </c>
      <c r="E15" s="93" t="s">
        <v>954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C00-000000000000}"/>
  </hyperlinks>
  <pageMargins left="0.4" right="0.4" top="0.6" bottom="0.6" header="0.31496062000000002" footer="0.31496062000000002"/>
  <pageSetup paperSize="9" scale="54" fitToHeight="0" orientation="landscape" cellComments="atEnd"/>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8.1159999999999997</v>
      </c>
      <c r="B5" s="119">
        <f>IFERROR(MEDIAN(B7:B1048576),0)</f>
        <v>8.27</v>
      </c>
      <c r="C5" s="114"/>
      <c r="D5" s="119">
        <f>IFERROR(AVERAGEIFS(B7:B1048576,B7:B1048576,"&lt;"&amp;(A5+IFERROR(_xlfn.STDEV.S(B7:B1048576),0)),B7:B1048576,"&gt;"&amp;(A5-IFERROR(_xlfn.STDEV.S(B7:B1048576),0))),0)</f>
        <v>8.1333333333333329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955</v>
      </c>
      <c r="B9" s="49">
        <v>8.93</v>
      </c>
      <c r="C9" s="39" t="s">
        <v>404</v>
      </c>
      <c r="D9" s="39" t="s">
        <v>405</v>
      </c>
      <c r="E9" s="40">
        <v>28857335000140</v>
      </c>
      <c r="F9" s="38" t="s">
        <v>435</v>
      </c>
      <c r="G9" s="67" t="s">
        <v>726</v>
      </c>
      <c r="H9" s="39" t="s">
        <v>110</v>
      </c>
      <c r="I9" s="39">
        <v>2024</v>
      </c>
      <c r="J9" s="41" t="s">
        <v>433</v>
      </c>
      <c r="L9" s="36"/>
      <c r="M9" s="28"/>
      <c r="N9" s="28"/>
      <c r="Q9" s="29"/>
      <c r="R9" s="29"/>
      <c r="S9" s="29"/>
    </row>
    <row r="10" spans="1:19" s="27" customFormat="1" ht="52.5" customHeight="1" x14ac:dyDescent="0.3">
      <c r="A10" s="34" t="s">
        <v>956</v>
      </c>
      <c r="B10" s="49">
        <v>9.7899999999999991</v>
      </c>
      <c r="C10" s="39" t="s">
        <v>420</v>
      </c>
      <c r="D10" s="39" t="s">
        <v>411</v>
      </c>
      <c r="E10" s="40">
        <v>37882886000154</v>
      </c>
      <c r="F10" s="38" t="s">
        <v>435</v>
      </c>
      <c r="G10" s="67" t="s">
        <v>957</v>
      </c>
      <c r="H10" s="39" t="s">
        <v>68</v>
      </c>
      <c r="I10" s="39">
        <v>2024</v>
      </c>
      <c r="J10" s="41" t="s">
        <v>414</v>
      </c>
      <c r="L10" s="36"/>
      <c r="M10" s="28"/>
      <c r="N10" s="28"/>
      <c r="Q10" s="29"/>
      <c r="R10" s="29"/>
      <c r="S10" s="29"/>
    </row>
    <row r="11" spans="1:19" s="27" customFormat="1" ht="52.5" customHeight="1" x14ac:dyDescent="0.3">
      <c r="A11" s="34" t="s">
        <v>958</v>
      </c>
      <c r="B11" s="49">
        <v>8.27</v>
      </c>
      <c r="C11" s="39" t="s">
        <v>404</v>
      </c>
      <c r="D11" s="39" t="s">
        <v>405</v>
      </c>
      <c r="E11" s="40">
        <v>35215257000145</v>
      </c>
      <c r="F11" s="38" t="s">
        <v>421</v>
      </c>
      <c r="G11" s="67" t="s">
        <v>729</v>
      </c>
      <c r="H11" s="39" t="s">
        <v>205</v>
      </c>
      <c r="I11" s="39">
        <v>2024</v>
      </c>
      <c r="J11" s="41" t="s">
        <v>433</v>
      </c>
      <c r="L11" s="36"/>
      <c r="M11" s="28"/>
      <c r="N11" s="28"/>
      <c r="Q11" s="29"/>
      <c r="R11" s="29"/>
      <c r="S11" s="29"/>
    </row>
    <row r="12" spans="1:19" s="27" customFormat="1" ht="52.5" customHeight="1" x14ac:dyDescent="0.3">
      <c r="A12" s="34" t="s">
        <v>959</v>
      </c>
      <c r="B12" s="49">
        <v>7.2</v>
      </c>
      <c r="C12" s="39" t="s">
        <v>420</v>
      </c>
      <c r="D12" s="39" t="s">
        <v>411</v>
      </c>
      <c r="E12" s="40">
        <v>35215257000145</v>
      </c>
      <c r="F12" s="38" t="s">
        <v>960</v>
      </c>
      <c r="G12" s="67" t="s">
        <v>961</v>
      </c>
      <c r="H12" s="39" t="s">
        <v>83</v>
      </c>
      <c r="I12" s="39">
        <v>2024</v>
      </c>
      <c r="J12" s="41" t="s">
        <v>414</v>
      </c>
      <c r="L12" s="36"/>
      <c r="M12" s="28"/>
      <c r="N12" s="28"/>
      <c r="Q12" s="29"/>
      <c r="R12" s="29"/>
      <c r="S12" s="29"/>
    </row>
    <row r="13" spans="1:19" s="27" customFormat="1" ht="52.5" customHeight="1" x14ac:dyDescent="0.3">
      <c r="A13" s="34" t="s">
        <v>962</v>
      </c>
      <c r="B13" s="49">
        <v>6.39</v>
      </c>
      <c r="C13" s="39" t="s">
        <v>404</v>
      </c>
      <c r="D13" s="39" t="s">
        <v>405</v>
      </c>
      <c r="E13" s="40">
        <v>35215257000145</v>
      </c>
      <c r="F13" s="38" t="s">
        <v>710</v>
      </c>
      <c r="G13" s="67" t="s">
        <v>711</v>
      </c>
      <c r="H13" s="39" t="s">
        <v>148</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D00-000000000000}"/>
  </hyperlinks>
  <pageMargins left="0.4" right="0.4" top="0.6" bottom="0.6" header="0.31496062000000002" footer="0.31496062000000002"/>
  <pageSetup paperSize="9" scale="54" fitToHeight="0" orientation="landscape" cellComments="atEnd"/>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9.6566666666666663</v>
      </c>
      <c r="B5" s="119">
        <f>IFERROR(MEDIAN(B7:B1048576),0)</f>
        <v>6.8599999999999994</v>
      </c>
      <c r="C5" s="114"/>
      <c r="D5" s="119">
        <f>IFERROR(AVERAGEIFS(B7:B1048576,B7:B1048576,"&lt;"&amp;(A5+IFERROR(_xlfn.STDEV.S(B7:B1048576),0)),B7:B1048576,"&gt;"&amp;(A5-IFERROR(_xlfn.STDEV.S(B7:B1048576),0))),0)</f>
        <v>7.8079999999999998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963</v>
      </c>
      <c r="B9" s="49">
        <v>6.5</v>
      </c>
      <c r="C9" s="39" t="s">
        <v>404</v>
      </c>
      <c r="D9" s="39" t="s">
        <v>405</v>
      </c>
      <c r="E9" s="40">
        <v>67578617000160</v>
      </c>
      <c r="F9" s="38" t="s">
        <v>913</v>
      </c>
      <c r="G9" s="67" t="s">
        <v>914</v>
      </c>
      <c r="H9" s="39" t="s">
        <v>61</v>
      </c>
      <c r="I9" s="39">
        <v>2024</v>
      </c>
      <c r="J9" s="41" t="s">
        <v>433</v>
      </c>
      <c r="L9" s="36"/>
      <c r="M9" s="28"/>
      <c r="N9" s="28"/>
      <c r="Q9" s="29"/>
      <c r="R9" s="29"/>
      <c r="S9" s="29"/>
    </row>
    <row r="10" spans="1:19" s="27" customFormat="1" ht="52.5" customHeight="1" x14ac:dyDescent="0.3">
      <c r="A10" s="34" t="s">
        <v>964</v>
      </c>
      <c r="B10" s="49">
        <v>7.22</v>
      </c>
      <c r="C10" s="39" t="s">
        <v>420</v>
      </c>
      <c r="D10" s="39" t="s">
        <v>411</v>
      </c>
      <c r="E10" s="40">
        <v>28857335000140</v>
      </c>
      <c r="F10" s="38" t="s">
        <v>676</v>
      </c>
      <c r="G10" s="67" t="s">
        <v>857</v>
      </c>
      <c r="H10" s="39" t="s">
        <v>241</v>
      </c>
      <c r="I10" s="39">
        <v>2024</v>
      </c>
      <c r="J10" s="41" t="s">
        <v>414</v>
      </c>
      <c r="L10" s="36"/>
      <c r="M10" s="28"/>
      <c r="N10" s="28"/>
      <c r="Q10" s="29"/>
      <c r="R10" s="29"/>
      <c r="S10" s="29"/>
    </row>
    <row r="11" spans="1:19" s="27" customFormat="1" ht="52.5" customHeight="1" x14ac:dyDescent="0.3">
      <c r="A11" s="34" t="s">
        <v>965</v>
      </c>
      <c r="B11" s="49">
        <v>5.97</v>
      </c>
      <c r="C11" s="39" t="s">
        <v>404</v>
      </c>
      <c r="D11" s="39" t="s">
        <v>405</v>
      </c>
      <c r="E11" s="40">
        <v>28857335000140</v>
      </c>
      <c r="F11" s="38" t="s">
        <v>966</v>
      </c>
      <c r="G11" s="67" t="s">
        <v>967</v>
      </c>
      <c r="H11" s="39" t="s">
        <v>64</v>
      </c>
      <c r="I11" s="39">
        <v>2024</v>
      </c>
      <c r="J11" s="41" t="s">
        <v>433</v>
      </c>
      <c r="L11" s="36"/>
      <c r="M11" s="28"/>
      <c r="N11" s="28"/>
      <c r="Q11" s="29"/>
      <c r="R11" s="29"/>
      <c r="S11" s="29"/>
    </row>
    <row r="12" spans="1:19" s="27" customFormat="1" ht="52.5" customHeight="1" x14ac:dyDescent="0.3">
      <c r="A12" s="34" t="s">
        <v>968</v>
      </c>
      <c r="B12" s="49">
        <v>5.45</v>
      </c>
      <c r="C12" s="39" t="s">
        <v>420</v>
      </c>
      <c r="D12" s="39" t="s">
        <v>411</v>
      </c>
      <c r="E12" s="40">
        <v>28857335000140</v>
      </c>
      <c r="F12" s="38" t="s">
        <v>416</v>
      </c>
      <c r="G12" s="67" t="s">
        <v>671</v>
      </c>
      <c r="H12" s="39" t="s">
        <v>94</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969</v>
      </c>
      <c r="B15" s="49">
        <v>13.9</v>
      </c>
      <c r="C15" s="65" t="s">
        <v>836</v>
      </c>
      <c r="D15" s="75" t="s">
        <v>444</v>
      </c>
      <c r="E15" s="93" t="s">
        <v>970</v>
      </c>
      <c r="F15" s="94"/>
      <c r="G15" s="30"/>
      <c r="H15" s="30"/>
      <c r="I15" s="30"/>
      <c r="J15" s="30"/>
      <c r="L15" s="73"/>
      <c r="M15" s="33"/>
      <c r="N15" s="33"/>
      <c r="Q15" s="32"/>
      <c r="R15" s="32"/>
      <c r="S15" s="32"/>
    </row>
    <row r="16" spans="1:19" s="27" customFormat="1" ht="52.5" customHeight="1" x14ac:dyDescent="0.35">
      <c r="A16" s="34" t="s">
        <v>971</v>
      </c>
      <c r="B16" s="49">
        <v>18.899999999999999</v>
      </c>
      <c r="C16" s="65" t="s">
        <v>836</v>
      </c>
      <c r="D16" s="75" t="s">
        <v>467</v>
      </c>
      <c r="E16" s="93" t="s">
        <v>972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E00-000000000000}"/>
  </hyperlinks>
  <pageMargins left="0.4" right="0.4" top="0.6" bottom="0.6" header="0.31496062000000002" footer="0.31496062000000002"/>
  <pageSetup paperSize="9" scale="54" fitToHeight="0" orientation="landscape" cellComments="atEnd"/>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149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3.4060000000000001</v>
      </c>
      <c r="B5" s="119">
        <f>IFERROR(MEDIAN(B7:B1048576),0)</f>
        <v>2.65</v>
      </c>
      <c r="C5" s="114"/>
      <c r="D5" s="119">
        <f>IFERROR(AVERAGEIFS(B7:B1048576,B7:B1048576,"&lt;"&amp;(A5+IFERROR(_xlfn.STDEV.S(B7:B1048576),0)),B7:B1048576,"&gt;"&amp;(A5-IFERROR(_xlfn.STDEV.S(B7:B1048576),0))),0)</f>
        <v>3.0575000000000001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973</v>
      </c>
      <c r="B9" s="49">
        <v>2.65</v>
      </c>
      <c r="C9" s="39" t="s">
        <v>404</v>
      </c>
      <c r="D9" s="39" t="s">
        <v>405</v>
      </c>
      <c r="E9" s="40">
        <v>30986684000103</v>
      </c>
      <c r="F9" s="38" t="s">
        <v>974</v>
      </c>
      <c r="G9" s="67" t="s">
        <v>975</v>
      </c>
      <c r="H9" s="39" t="s">
        <v>259</v>
      </c>
      <c r="I9" s="39">
        <v>2024</v>
      </c>
      <c r="J9" s="41" t="s">
        <v>433</v>
      </c>
      <c r="L9" s="36"/>
      <c r="M9" s="28"/>
      <c r="N9" s="28"/>
      <c r="Q9" s="29"/>
      <c r="R9" s="29"/>
      <c r="S9" s="29"/>
    </row>
    <row r="10" spans="1:19" s="27" customFormat="1" ht="52.5" customHeight="1" x14ac:dyDescent="0.3">
      <c r="A10" s="34" t="s">
        <v>976</v>
      </c>
      <c r="B10" s="49">
        <v>2.5</v>
      </c>
      <c r="C10" s="39" t="s">
        <v>420</v>
      </c>
      <c r="D10" s="39" t="s">
        <v>411</v>
      </c>
      <c r="E10" s="40">
        <v>55187334000108</v>
      </c>
      <c r="F10" s="38" t="s">
        <v>977</v>
      </c>
      <c r="G10" s="67" t="s">
        <v>978</v>
      </c>
      <c r="H10" s="39" t="s">
        <v>130</v>
      </c>
      <c r="I10" s="39">
        <v>2024</v>
      </c>
      <c r="J10" s="41" t="s">
        <v>414</v>
      </c>
      <c r="L10" s="36"/>
      <c r="M10" s="28"/>
      <c r="N10" s="28"/>
      <c r="Q10" s="29"/>
      <c r="R10" s="29"/>
      <c r="S10" s="29"/>
    </row>
    <row r="11" spans="1:19" s="27" customFormat="1" ht="52.5" customHeight="1" x14ac:dyDescent="0.3">
      <c r="A11" s="34" t="s">
        <v>979</v>
      </c>
      <c r="B11" s="49">
        <v>4.58</v>
      </c>
      <c r="C11" s="39" t="s">
        <v>410</v>
      </c>
      <c r="D11" s="39" t="s">
        <v>411</v>
      </c>
      <c r="E11" s="40">
        <v>52038935000160</v>
      </c>
      <c r="F11" s="38" t="s">
        <v>980</v>
      </c>
      <c r="G11" s="67" t="s">
        <v>981</v>
      </c>
      <c r="H11" s="39" t="s">
        <v>211</v>
      </c>
      <c r="I11" s="39">
        <v>2024</v>
      </c>
      <c r="J11" s="41" t="s">
        <v>414</v>
      </c>
      <c r="L11" s="36"/>
      <c r="M11" s="28"/>
      <c r="N11" s="28"/>
      <c r="Q11" s="29"/>
      <c r="R11" s="29"/>
      <c r="S11" s="29"/>
    </row>
    <row r="12" spans="1:19" s="27" customFormat="1" ht="52.5" customHeight="1" x14ac:dyDescent="0.3">
      <c r="A12" s="34" t="s">
        <v>976</v>
      </c>
      <c r="B12" s="49">
        <v>2.5</v>
      </c>
      <c r="C12" s="39" t="s">
        <v>420</v>
      </c>
      <c r="D12" s="39" t="s">
        <v>411</v>
      </c>
      <c r="E12" s="40">
        <v>55187334000108</v>
      </c>
      <c r="F12" s="38" t="s">
        <v>977</v>
      </c>
      <c r="G12" s="67" t="s">
        <v>978</v>
      </c>
      <c r="H12" s="39" t="s">
        <v>130</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982</v>
      </c>
      <c r="B15" s="49">
        <v>4.8</v>
      </c>
      <c r="C15" s="65" t="s">
        <v>836</v>
      </c>
      <c r="D15" s="75" t="s">
        <v>983</v>
      </c>
      <c r="E15" s="93" t="s">
        <v>984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F00-000000000000}"/>
  </hyperlinks>
  <pageMargins left="0.4" right="0.4" top="0.6" bottom="0.6" header="0.31496062000000002" footer="0.31496062000000002"/>
  <pageSetup paperSize="9" scale="54" fitToHeight="0" orientation="landscape" cellComments="atEnd"/>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151</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87.073999999999998</v>
      </c>
      <c r="B5" s="119">
        <f>IFERROR(MEDIAN(B7:B1048576),0)</f>
        <v>78</v>
      </c>
      <c r="C5" s="114"/>
      <c r="D5" s="119">
        <f>IFERROR(AVERAGEIFS(B7:B1048576,B7:B1048576,"&lt;"&amp;(A5+IFERROR(_xlfn.STDEV.S(B7:B1048576),0)),B7:B1048576,"&gt;"&amp;(A5-IFERROR(_xlfn.STDEV.S(B7:B1048576),0))),0)</f>
        <v>72.972499999999997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151</v>
      </c>
      <c r="B9" s="49">
        <v>78</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985</v>
      </c>
      <c r="B10" s="49">
        <v>66</v>
      </c>
      <c r="C10" s="39" t="s">
        <v>986</v>
      </c>
      <c r="D10" s="39" t="s">
        <v>987</v>
      </c>
      <c r="E10" s="40">
        <v>53319657000182</v>
      </c>
      <c r="F10" s="38" t="s">
        <v>988</v>
      </c>
      <c r="G10" s="67" t="s">
        <v>989</v>
      </c>
      <c r="H10" s="39" t="s">
        <v>990</v>
      </c>
      <c r="I10" s="39">
        <v>2024</v>
      </c>
      <c r="J10" s="41" t="s">
        <v>991</v>
      </c>
      <c r="L10" s="36"/>
      <c r="M10" s="28"/>
      <c r="N10" s="28"/>
      <c r="Q10" s="29"/>
      <c r="R10" s="29"/>
      <c r="S10" s="29"/>
    </row>
    <row r="11" spans="1:19" s="27" customFormat="1" ht="52.5" customHeight="1" x14ac:dyDescent="0.3">
      <c r="A11" s="34" t="s">
        <v>985</v>
      </c>
      <c r="B11" s="49">
        <v>62.9</v>
      </c>
      <c r="C11" s="39" t="s">
        <v>992</v>
      </c>
      <c r="D11" s="39" t="s">
        <v>987</v>
      </c>
      <c r="E11" s="40">
        <v>67403154000103</v>
      </c>
      <c r="F11" s="38" t="s">
        <v>548</v>
      </c>
      <c r="G11" s="67" t="s">
        <v>993</v>
      </c>
      <c r="H11" s="39" t="s">
        <v>994</v>
      </c>
      <c r="I11" s="39">
        <v>2024</v>
      </c>
      <c r="J11" s="41" t="s">
        <v>991</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995</v>
      </c>
      <c r="B14" s="49">
        <v>143.47999999999999</v>
      </c>
      <c r="C14" s="65" t="s">
        <v>996</v>
      </c>
      <c r="D14" s="75" t="s">
        <v>934</v>
      </c>
      <c r="E14" s="93" t="s">
        <v>997</v>
      </c>
      <c r="F14" s="94"/>
      <c r="G14" s="30"/>
      <c r="H14" s="30"/>
      <c r="I14" s="30"/>
      <c r="J14" s="30"/>
      <c r="L14" s="73"/>
      <c r="M14" s="33"/>
      <c r="N14" s="33"/>
      <c r="Q14" s="32"/>
      <c r="R14" s="32"/>
      <c r="S14" s="32"/>
    </row>
    <row r="15" spans="1:19" s="27" customFormat="1" ht="52.5" customHeight="1" x14ac:dyDescent="0.35">
      <c r="A15" s="34" t="s">
        <v>998</v>
      </c>
      <c r="B15" s="49">
        <v>84.99</v>
      </c>
      <c r="C15" s="65" t="s">
        <v>999</v>
      </c>
      <c r="D15" s="75" t="s">
        <v>467</v>
      </c>
      <c r="E15" s="93" t="s">
        <v>1000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000-000000000000}"/>
  </hyperlinks>
  <pageMargins left="0.4" right="0.4" top="0.6" bottom="0.6" header="0.31496062000000002" footer="0.31496062000000002"/>
  <pageSetup paperSize="9" scale="54" fitToHeight="0" orientation="landscape" cellComments="atEnd"/>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81.992500000000007</v>
      </c>
      <c r="B5" s="119">
        <f>IFERROR(MEDIAN(B7:B1048576),0)</f>
        <v>81.885000000000005</v>
      </c>
      <c r="C5" s="114"/>
      <c r="D5" s="119">
        <f>IFERROR(AVERAGEIFS(B7:B1048576,B7:B1048576,"&lt;"&amp;(A5+IFERROR(_xlfn.STDEV.S(B7:B1048576),0)),B7:B1048576,"&gt;"&amp;(A5-IFERROR(_xlfn.STDEV.S(B7:B1048576),0))),0)</f>
        <v>81.885000000000005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153</v>
      </c>
      <c r="B9" s="49">
        <v>69.87</v>
      </c>
      <c r="C9" s="39" t="s">
        <v>404</v>
      </c>
      <c r="D9" s="39" t="s">
        <v>405</v>
      </c>
      <c r="E9" s="40">
        <v>6194440000103</v>
      </c>
      <c r="F9" s="38" t="s">
        <v>591</v>
      </c>
      <c r="G9" s="67" t="s">
        <v>407</v>
      </c>
      <c r="H9" s="39" t="s">
        <v>88</v>
      </c>
      <c r="I9" s="39">
        <v>2024</v>
      </c>
      <c r="J9" s="41" t="s">
        <v>656</v>
      </c>
      <c r="L9" s="36"/>
      <c r="M9" s="28"/>
      <c r="N9" s="28"/>
      <c r="Q9" s="29"/>
      <c r="R9" s="29"/>
      <c r="S9" s="29"/>
    </row>
    <row r="10" spans="1:19" s="27" customFormat="1" ht="52.5" customHeight="1" x14ac:dyDescent="0.3">
      <c r="A10" s="34" t="s">
        <v>1001</v>
      </c>
      <c r="B10" s="49">
        <v>44.2</v>
      </c>
      <c r="C10" s="39" t="s">
        <v>404</v>
      </c>
      <c r="D10" s="39" t="s">
        <v>405</v>
      </c>
      <c r="E10" s="40">
        <v>29700587000123</v>
      </c>
      <c r="F10" s="38" t="s">
        <v>1002</v>
      </c>
      <c r="G10" s="67" t="s">
        <v>1003</v>
      </c>
      <c r="H10" s="39" t="s">
        <v>73</v>
      </c>
      <c r="I10" s="39">
        <v>2024</v>
      </c>
      <c r="J10" s="41" t="s">
        <v>656</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1004</v>
      </c>
      <c r="B13" s="49">
        <v>93.9</v>
      </c>
      <c r="C13" s="65" t="s">
        <v>836</v>
      </c>
      <c r="D13" s="75" t="s">
        <v>467</v>
      </c>
      <c r="E13" s="93" t="s">
        <v>1005</v>
      </c>
      <c r="F13" s="94"/>
      <c r="G13" s="30"/>
      <c r="H13" s="30"/>
      <c r="I13" s="30"/>
      <c r="J13" s="30"/>
      <c r="L13" s="73"/>
      <c r="M13" s="33"/>
      <c r="N13" s="33"/>
      <c r="Q13" s="32"/>
      <c r="R13" s="32"/>
      <c r="S13" s="32"/>
    </row>
    <row r="14" spans="1:19" s="27" customFormat="1" ht="52.5" customHeight="1" x14ac:dyDescent="0.35">
      <c r="A14" s="34" t="s">
        <v>1006</v>
      </c>
      <c r="B14" s="49">
        <v>120</v>
      </c>
      <c r="C14" s="65" t="s">
        <v>1007</v>
      </c>
      <c r="D14" s="75" t="s">
        <v>444</v>
      </c>
      <c r="E14" s="93" t="s">
        <v>1008</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100-000000000000}"/>
  </hyperlinks>
  <pageMargins left="0.4" right="0.4" top="0.6" bottom="0.6" header="0.31496062000000002" footer="0.31496062000000002"/>
  <pageSetup paperSize="9" scale="54" fitToHeight="0" orientation="landscape" cellComments="atEnd"/>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26.623333333333335</v>
      </c>
      <c r="B5" s="119">
        <f>IFERROR(MEDIAN(B7:B1048576),0)</f>
        <v>23.35</v>
      </c>
      <c r="C5" s="114"/>
      <c r="D5" s="119">
        <f>IFERROR(AVERAGEIFS(B7:B1048576,B7:B1048576,"&lt;"&amp;(A5+IFERROR(_xlfn.STDEV.S(B7:B1048576),0)),B7:B1048576,"&gt;"&amp;(A5-IFERROR(_xlfn.STDEV.S(B7:B1048576),0))),0)</f>
        <v>21.692500000000003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155</v>
      </c>
      <c r="B9" s="49">
        <v>21.5</v>
      </c>
      <c r="C9" s="39" t="s">
        <v>404</v>
      </c>
      <c r="D9" s="39" t="s">
        <v>405</v>
      </c>
      <c r="E9" s="40">
        <v>1706665000188</v>
      </c>
      <c r="F9" s="38" t="s">
        <v>1009</v>
      </c>
      <c r="G9" s="67" t="s">
        <v>1010</v>
      </c>
      <c r="H9" s="39" t="s">
        <v>1011</v>
      </c>
      <c r="I9" s="39">
        <v>2024</v>
      </c>
      <c r="J9" s="41" t="s">
        <v>433</v>
      </c>
      <c r="L9" s="36"/>
      <c r="M9" s="28"/>
      <c r="N9" s="28"/>
      <c r="Q9" s="29"/>
      <c r="R9" s="29"/>
      <c r="S9" s="29"/>
    </row>
    <row r="10" spans="1:19" s="27" customFormat="1" ht="52.5" customHeight="1" x14ac:dyDescent="0.3">
      <c r="A10" s="34" t="s">
        <v>155</v>
      </c>
      <c r="B10" s="49">
        <v>20.170000000000002</v>
      </c>
      <c r="C10" s="39" t="s">
        <v>404</v>
      </c>
      <c r="D10" s="39" t="s">
        <v>405</v>
      </c>
      <c r="E10" s="40">
        <v>7978004000198</v>
      </c>
      <c r="F10" s="38" t="s">
        <v>591</v>
      </c>
      <c r="G10" s="67" t="s">
        <v>407</v>
      </c>
      <c r="H10" s="39" t="s">
        <v>88</v>
      </c>
      <c r="I10" s="39">
        <v>2024</v>
      </c>
      <c r="J10" s="41" t="s">
        <v>656</v>
      </c>
      <c r="L10" s="36"/>
      <c r="M10" s="28"/>
      <c r="N10" s="28"/>
      <c r="Q10" s="29"/>
      <c r="R10" s="29"/>
      <c r="S10" s="29"/>
    </row>
    <row r="11" spans="1:19" s="27" customFormat="1" ht="52.5" customHeight="1" x14ac:dyDescent="0.3">
      <c r="A11" s="34" t="s">
        <v>1012</v>
      </c>
      <c r="B11" s="49">
        <v>34.83</v>
      </c>
      <c r="C11" s="39" t="s">
        <v>420</v>
      </c>
      <c r="D11" s="39" t="s">
        <v>411</v>
      </c>
      <c r="E11" s="40">
        <v>27789446000101</v>
      </c>
      <c r="F11" s="38" t="s">
        <v>756</v>
      </c>
      <c r="G11" s="67" t="s">
        <v>757</v>
      </c>
      <c r="H11" s="39" t="s">
        <v>130</v>
      </c>
      <c r="I11" s="39">
        <v>2024</v>
      </c>
      <c r="J11" s="41" t="s">
        <v>414</v>
      </c>
      <c r="L11" s="36"/>
      <c r="M11" s="28"/>
      <c r="N11" s="28"/>
      <c r="Q11" s="29"/>
      <c r="R11" s="29"/>
      <c r="S11" s="29"/>
    </row>
    <row r="12" spans="1:19" s="27" customFormat="1" ht="52.5" customHeight="1" x14ac:dyDescent="0.3">
      <c r="A12" s="34" t="s">
        <v>1013</v>
      </c>
      <c r="B12" s="49">
        <v>25.2</v>
      </c>
      <c r="C12" s="39" t="s">
        <v>72</v>
      </c>
      <c r="D12" s="39" t="s">
        <v>405</v>
      </c>
      <c r="E12" s="40">
        <v>29700587000123</v>
      </c>
      <c r="F12" s="38" t="s">
        <v>1014</v>
      </c>
      <c r="G12" s="67" t="s">
        <v>1015</v>
      </c>
      <c r="H12" s="39" t="s">
        <v>68</v>
      </c>
      <c r="I12" s="39">
        <v>2024</v>
      </c>
      <c r="J12" s="41" t="s">
        <v>656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1016</v>
      </c>
      <c r="B15" s="49">
        <v>38.14</v>
      </c>
      <c r="C15" s="65" t="s">
        <v>836</v>
      </c>
      <c r="D15" s="75" t="s">
        <v>605</v>
      </c>
      <c r="E15" s="93" t="s">
        <v>1017</v>
      </c>
      <c r="F15" s="94"/>
      <c r="G15" s="30"/>
      <c r="H15" s="30"/>
      <c r="I15" s="30"/>
      <c r="J15" s="30"/>
      <c r="L15" s="73"/>
      <c r="M15" s="33"/>
      <c r="N15" s="33"/>
      <c r="Q15" s="32"/>
      <c r="R15" s="32"/>
      <c r="S15" s="32"/>
    </row>
    <row r="16" spans="1:19" s="27" customFormat="1" ht="52.5" customHeight="1" x14ac:dyDescent="0.35">
      <c r="A16" s="34" t="s">
        <v>1018</v>
      </c>
      <c r="B16" s="49">
        <v>19.899999999999999</v>
      </c>
      <c r="C16" s="65" t="s">
        <v>836</v>
      </c>
      <c r="D16" s="75" t="s">
        <v>1019</v>
      </c>
      <c r="E16" s="93" t="s">
        <v>1020</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200-000000000000}"/>
  </hyperlinks>
  <pageMargins left="0.4" right="0.4" top="0.6" bottom="0.6" header="0.31496062000000002" footer="0.31496062000000002"/>
  <pageSetup paperSize="9" scale="54" fitToHeight="0" orientation="landscape" cellComments="atEnd"/>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35.862499999999997</v>
      </c>
      <c r="B5" s="119">
        <f>IFERROR(MEDIAN(B7:B1048576),0)</f>
        <v>33.89</v>
      </c>
      <c r="C5" s="114"/>
      <c r="D5" s="119">
        <f>IFERROR(AVERAGEIFS(B7:B1048576,B7:B1048576,"&lt;"&amp;(A5+IFERROR(_xlfn.STDEV.S(B7:B1048576),0)),B7:B1048576,"&gt;"&amp;(A5-IFERROR(_xlfn.STDEV.S(B7:B1048576),0))),0)</f>
        <v>32.616666666666667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157</v>
      </c>
      <c r="B9" s="49">
        <v>31.88</v>
      </c>
      <c r="C9" s="39" t="s">
        <v>404</v>
      </c>
      <c r="D9" s="39" t="s">
        <v>405</v>
      </c>
      <c r="E9" s="40">
        <v>72182000106</v>
      </c>
      <c r="F9" s="38" t="s">
        <v>591</v>
      </c>
      <c r="G9" s="67" t="s">
        <v>407</v>
      </c>
      <c r="H9" s="39" t="s">
        <v>88</v>
      </c>
      <c r="I9" s="39">
        <v>2024</v>
      </c>
      <c r="J9" s="41" t="s">
        <v>656</v>
      </c>
      <c r="L9" s="36"/>
      <c r="M9" s="28"/>
      <c r="N9" s="28"/>
      <c r="Q9" s="29"/>
      <c r="R9" s="29"/>
      <c r="S9" s="29"/>
    </row>
    <row r="10" spans="1:19" s="27" customFormat="1" ht="52.5" customHeight="1" x14ac:dyDescent="0.3">
      <c r="A10" s="34" t="s">
        <v>1021</v>
      </c>
      <c r="B10" s="49">
        <v>30.07</v>
      </c>
      <c r="C10" s="39" t="s">
        <v>420</v>
      </c>
      <c r="D10" s="39" t="s">
        <v>411</v>
      </c>
      <c r="E10" s="40">
        <v>35215257000145</v>
      </c>
      <c r="F10" s="38" t="s">
        <v>586</v>
      </c>
      <c r="G10" s="67" t="s">
        <v>1022</v>
      </c>
      <c r="H10" s="39" t="s">
        <v>126</v>
      </c>
      <c r="I10" s="39">
        <v>2024</v>
      </c>
      <c r="J10" s="41" t="s">
        <v>546</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1023</v>
      </c>
      <c r="B13" s="49">
        <v>35.9</v>
      </c>
      <c r="C13" s="65" t="s">
        <v>1024</v>
      </c>
      <c r="D13" s="75" t="s">
        <v>1025</v>
      </c>
      <c r="E13" s="93" t="s">
        <v>1026</v>
      </c>
      <c r="F13" s="94"/>
      <c r="G13" s="30"/>
      <c r="H13" s="30"/>
      <c r="I13" s="30"/>
      <c r="J13" s="30"/>
      <c r="L13" s="73"/>
      <c r="M13" s="33"/>
      <c r="N13" s="33"/>
      <c r="Q13" s="32"/>
      <c r="R13" s="32"/>
      <c r="S13" s="32"/>
    </row>
    <row r="14" spans="1:19" s="27" customFormat="1" ht="52.5" customHeight="1" x14ac:dyDescent="0.35">
      <c r="A14" s="34" t="s">
        <v>1027</v>
      </c>
      <c r="B14" s="49">
        <v>45.6</v>
      </c>
      <c r="C14" s="65" t="s">
        <v>1028</v>
      </c>
      <c r="D14" s="75" t="s">
        <v>934</v>
      </c>
      <c r="E14" s="93" t="s">
        <v>1029</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300-000000000000}"/>
  </hyperlinks>
  <pageMargins left="0.4" right="0.4" top="0.6" bottom="0.6" header="0.31496062000000002" footer="0.31496062000000002"/>
  <pageSetup paperSize="9" scale="54" fitToHeight="0" orientation="landscape" cellComments="atEnd"/>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159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19.486666666666668</v>
      </c>
      <c r="B5" s="119">
        <f>IFERROR(MEDIAN(B7:B1048576),0)</f>
        <v>22.9</v>
      </c>
      <c r="C5" s="114"/>
      <c r="D5" s="119">
        <f>IFERROR(AVERAGEIFS(B7:B1048576,B7:B1048576,"&lt;"&amp;(A5+IFERROR(_xlfn.STDEV.S(B7:B1048576),0)),B7:B1048576,"&gt;"&amp;(A5-IFERROR(_xlfn.STDEV.S(B7:B1048576),0))),0)</f>
        <v>22.9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159</v>
      </c>
      <c r="B9" s="49">
        <v>12.66</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1030</v>
      </c>
      <c r="B12" s="49">
        <v>22.9</v>
      </c>
      <c r="C12" s="65" t="s">
        <v>1031</v>
      </c>
      <c r="D12" s="75" t="s">
        <v>467</v>
      </c>
      <c r="E12" s="93" t="s">
        <v>1032</v>
      </c>
      <c r="F12" s="94"/>
      <c r="G12" s="30"/>
      <c r="H12" s="30"/>
      <c r="I12" s="30"/>
      <c r="J12" s="30"/>
      <c r="L12" s="73"/>
      <c r="M12" s="33"/>
      <c r="N12" s="33"/>
      <c r="Q12" s="32"/>
      <c r="R12" s="32"/>
      <c r="S12" s="32"/>
    </row>
    <row r="13" spans="1:19" s="27" customFormat="1" ht="52.5" customHeight="1" x14ac:dyDescent="0.35">
      <c r="A13" s="34" t="s">
        <v>1033</v>
      </c>
      <c r="B13" s="49">
        <v>22.9</v>
      </c>
      <c r="C13" s="65" t="s">
        <v>1034</v>
      </c>
      <c r="D13" s="75" t="s">
        <v>1035</v>
      </c>
      <c r="E13" s="93" t="s">
        <v>1036</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400-000000000000}"/>
  </hyperlinks>
  <pageMargins left="0.4" right="0.4" top="0.6" bottom="0.6" header="0.31496062000000002" footer="0.31496062000000002"/>
  <pageSetup paperSize="9" scale="54" fitToHeight="0" orientation="landscape" cellComments="atEnd"/>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161</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56.532499999999999</v>
      </c>
      <c r="B5" s="119">
        <f>IFERROR(MEDIAN(B7:B1048576),0)</f>
        <v>46.454999999999998</v>
      </c>
      <c r="C5" s="114"/>
      <c r="D5" s="119">
        <f>IFERROR(AVERAGEIFS(B7:B1048576,B7:B1048576,"&lt;"&amp;(A5+IFERROR(_xlfn.STDEV.S(B7:B1048576),0)),B7:B1048576,"&gt;"&amp;(A5-IFERROR(_xlfn.STDEV.S(B7:B1048576),0))),0)</f>
        <v>43.449999999999996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161</v>
      </c>
      <c r="B9" s="49">
        <v>45.9</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1037</v>
      </c>
      <c r="B10" s="49">
        <v>47.01</v>
      </c>
      <c r="C10" s="39" t="s">
        <v>410</v>
      </c>
      <c r="D10" s="39" t="s">
        <v>411</v>
      </c>
      <c r="E10" s="40">
        <v>8849206000100</v>
      </c>
      <c r="F10" s="38" t="s">
        <v>1038</v>
      </c>
      <c r="G10" s="67" t="s">
        <v>1039</v>
      </c>
      <c r="H10" s="39" t="s">
        <v>124</v>
      </c>
      <c r="I10" s="39">
        <v>2024</v>
      </c>
      <c r="J10" s="41" t="s">
        <v>414</v>
      </c>
      <c r="L10" s="36"/>
      <c r="M10" s="28"/>
      <c r="N10" s="28"/>
      <c r="Q10" s="29"/>
      <c r="R10" s="29"/>
      <c r="S10" s="29"/>
    </row>
    <row r="11" spans="1:19" s="27" customFormat="1" ht="52.5" customHeight="1" x14ac:dyDescent="0.3">
      <c r="A11" s="34" t="s">
        <v>1040</v>
      </c>
      <c r="B11" s="49">
        <v>37.44</v>
      </c>
      <c r="C11" s="39" t="s">
        <v>410</v>
      </c>
      <c r="D11" s="39" t="s">
        <v>411</v>
      </c>
      <c r="E11" s="40">
        <v>35215257000145</v>
      </c>
      <c r="F11" s="38" t="s">
        <v>447</v>
      </c>
      <c r="G11" s="67" t="s">
        <v>448</v>
      </c>
      <c r="H11" s="39" t="s">
        <v>126</v>
      </c>
      <c r="I11" s="39">
        <v>2024</v>
      </c>
      <c r="J11" s="41" t="s">
        <v>414</v>
      </c>
      <c r="L11" s="36"/>
      <c r="M11" s="28"/>
      <c r="N11" s="28"/>
      <c r="Q11" s="29"/>
      <c r="R11" s="29"/>
      <c r="S11" s="29"/>
    </row>
    <row r="12" spans="1:19" s="27" customFormat="1" ht="52.5" customHeight="1" x14ac:dyDescent="0.3">
      <c r="A12" s="34" t="s">
        <v>1041</v>
      </c>
      <c r="B12" s="49">
        <v>95.78</v>
      </c>
      <c r="C12" s="39" t="s">
        <v>420</v>
      </c>
      <c r="D12" s="39" t="s">
        <v>411</v>
      </c>
      <c r="E12" s="40">
        <v>72150550000106</v>
      </c>
      <c r="F12" s="38" t="s">
        <v>689</v>
      </c>
      <c r="G12" s="67" t="s">
        <v>690</v>
      </c>
      <c r="H12" s="39" t="s">
        <v>184</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500-000000000000}"/>
  </hyperlinks>
  <pageMargins left="0.4" right="0.4" top="0.6" bottom="0.6" header="0.31496062000000002" footer="0.31496062000000002"/>
  <pageSetup paperSize="9" scale="54" fitToHeight="0" orientation="landscape" cellComments="atEnd"/>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163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51.122</v>
      </c>
      <c r="B5" s="119">
        <f>IFERROR(MEDIAN(B7:B1048576),0)</f>
        <v>50.87</v>
      </c>
      <c r="C5" s="114"/>
      <c r="D5" s="119">
        <f>IFERROR(AVERAGEIFS(B7:B1048576,B7:B1048576,"&lt;"&amp;(A5+IFERROR(_xlfn.STDEV.S(B7:B1048576),0)),B7:B1048576,"&gt;"&amp;(A5-IFERROR(_xlfn.STDEV.S(B7:B1048576),0))),0)</f>
        <v>50.57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163</v>
      </c>
      <c r="B9" s="49">
        <v>41.84</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1042</v>
      </c>
      <c r="B10" s="49">
        <v>32</v>
      </c>
      <c r="C10" s="39" t="s">
        <v>404</v>
      </c>
      <c r="D10" s="39" t="s">
        <v>405</v>
      </c>
      <c r="E10" s="40">
        <v>78742491000133</v>
      </c>
      <c r="F10" s="38" t="s">
        <v>663</v>
      </c>
      <c r="G10" s="67" t="s">
        <v>561</v>
      </c>
      <c r="H10" s="39" t="s">
        <v>126</v>
      </c>
      <c r="I10" s="39">
        <v>2024</v>
      </c>
      <c r="J10" s="41" t="s">
        <v>433</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1043</v>
      </c>
      <c r="B13" s="49">
        <v>50.87</v>
      </c>
      <c r="C13" s="65" t="s">
        <v>1031</v>
      </c>
      <c r="D13" s="75" t="s">
        <v>1044</v>
      </c>
      <c r="E13" s="93" t="s">
        <v>1045</v>
      </c>
      <c r="F13" s="94"/>
      <c r="G13" s="30"/>
      <c r="H13" s="30"/>
      <c r="I13" s="30"/>
      <c r="J13" s="30"/>
      <c r="L13" s="73"/>
      <c r="M13" s="33"/>
      <c r="N13" s="33"/>
      <c r="Q13" s="32"/>
      <c r="R13" s="32"/>
      <c r="S13" s="32"/>
    </row>
    <row r="14" spans="1:19" s="27" customFormat="1" ht="52.5" customHeight="1" x14ac:dyDescent="0.35">
      <c r="A14" s="34" t="s">
        <v>1046</v>
      </c>
      <c r="B14" s="49">
        <v>59</v>
      </c>
      <c r="C14" s="65" t="s">
        <v>1031</v>
      </c>
      <c r="D14" s="75" t="s">
        <v>1047</v>
      </c>
      <c r="E14" s="93" t="s">
        <v>1048</v>
      </c>
      <c r="F14" s="94"/>
      <c r="G14" s="30"/>
      <c r="H14" s="30"/>
      <c r="I14" s="30"/>
      <c r="J14" s="30"/>
      <c r="L14" s="73"/>
      <c r="M14" s="33"/>
      <c r="N14" s="33"/>
      <c r="Q14" s="32"/>
      <c r="R14" s="32"/>
      <c r="S14" s="32"/>
    </row>
    <row r="15" spans="1:19" s="27" customFormat="1" ht="52.5" customHeight="1" x14ac:dyDescent="0.35">
      <c r="A15" s="34" t="s">
        <v>1049</v>
      </c>
      <c r="B15" s="49">
        <v>71.900000000000006</v>
      </c>
      <c r="C15" s="65" t="s">
        <v>1031</v>
      </c>
      <c r="D15" s="75" t="s">
        <v>467</v>
      </c>
      <c r="E15" s="93" t="s">
        <v>1050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600-000000000000}"/>
  </hyperlinks>
  <pageMargins left="0.4" right="0.4" top="0.6" bottom="0.6" header="0.31496062000000002" footer="0.31496062000000002"/>
  <pageSetup paperSize="9" scale="54" fitToHeight="0" orientation="landscape" cellComments="atEnd"/>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165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35.85</v>
      </c>
      <c r="B5" s="119">
        <f>IFERROR(MEDIAN(B7:B1048576),0)</f>
        <v>34.450000000000003</v>
      </c>
      <c r="C5" s="114"/>
      <c r="D5" s="119">
        <f>IFERROR(AVERAGEIFS(B7:B1048576,B7:B1048576,"&lt;"&amp;(A5+IFERROR(_xlfn.STDEV.S(B7:B1048576),0)),B7:B1048576,"&gt;"&amp;(A5-IFERROR(_xlfn.STDEV.S(B7:B1048576),0))),0)</f>
        <v>32.5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165</v>
      </c>
      <c r="B9" s="49">
        <v>28.6</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1051</v>
      </c>
      <c r="B10" s="49">
        <v>32.9</v>
      </c>
      <c r="C10" s="39" t="s">
        <v>1052</v>
      </c>
      <c r="D10" s="39" t="s">
        <v>405</v>
      </c>
      <c r="E10" s="40">
        <v>6194440000103</v>
      </c>
      <c r="F10" s="38" t="s">
        <v>450</v>
      </c>
      <c r="G10" s="67" t="s">
        <v>1053</v>
      </c>
      <c r="H10" s="39" t="s">
        <v>90</v>
      </c>
      <c r="I10" s="39">
        <v>2024</v>
      </c>
      <c r="J10" s="41" t="s">
        <v>433</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1054</v>
      </c>
      <c r="B13" s="49">
        <v>36</v>
      </c>
      <c r="C13" s="65" t="s">
        <v>1031</v>
      </c>
      <c r="D13" s="75" t="s">
        <v>1047</v>
      </c>
      <c r="E13" s="93" t="s">
        <v>1055</v>
      </c>
      <c r="F13" s="94"/>
      <c r="G13" s="30"/>
      <c r="H13" s="30"/>
      <c r="I13" s="30"/>
      <c r="J13" s="30"/>
      <c r="L13" s="73"/>
      <c r="M13" s="33"/>
      <c r="N13" s="33"/>
      <c r="Q13" s="32"/>
      <c r="R13" s="32"/>
      <c r="S13" s="32"/>
    </row>
    <row r="14" spans="1:19" s="27" customFormat="1" ht="52.5" customHeight="1" x14ac:dyDescent="0.35">
      <c r="A14" s="34" t="s">
        <v>1056</v>
      </c>
      <c r="B14" s="49">
        <v>45.9</v>
      </c>
      <c r="C14" s="65" t="s">
        <v>1031</v>
      </c>
      <c r="D14" s="75" t="s">
        <v>444</v>
      </c>
      <c r="E14" s="93" t="s">
        <v>1057</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700-000000000000}"/>
  </hyperlinks>
  <pageMargins left="0.4" right="0.4" top="0.6" bottom="0.6" header="0.31496062000000002" footer="0.31496062000000002"/>
  <pageSetup paperSize="9" scale="54" fitToHeight="0" orientation="landscape" cellComments="atEnd"/>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167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20.75</v>
      </c>
      <c r="B5" s="119">
        <f>IFERROR(MEDIAN(B7:B1048576),0)</f>
        <v>20.95</v>
      </c>
      <c r="C5" s="114"/>
      <c r="D5" s="119">
        <f>IFERROR(AVERAGEIFS(B7:B1048576,B7:B1048576,"&lt;"&amp;(A5+IFERROR(_xlfn.STDEV.S(B7:B1048576),0)),B7:B1048576,"&gt;"&amp;(A5-IFERROR(_xlfn.STDEV.S(B7:B1048576),0))),0)</f>
        <v>20.95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167</v>
      </c>
      <c r="B9" s="49">
        <v>14.2</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1058</v>
      </c>
      <c r="B12" s="49">
        <v>22</v>
      </c>
      <c r="C12" s="65" t="s">
        <v>1031</v>
      </c>
      <c r="D12" s="75" t="s">
        <v>1047</v>
      </c>
      <c r="E12" s="93" t="s">
        <v>1059</v>
      </c>
      <c r="F12" s="94"/>
      <c r="G12" s="30"/>
      <c r="H12" s="30"/>
      <c r="I12" s="30"/>
      <c r="J12" s="30"/>
      <c r="L12" s="73"/>
      <c r="M12" s="33"/>
      <c r="N12" s="33"/>
      <c r="Q12" s="32"/>
      <c r="R12" s="32"/>
      <c r="S12" s="32"/>
    </row>
    <row r="13" spans="1:19" s="27" customFormat="1" ht="52.5" customHeight="1" x14ac:dyDescent="0.35">
      <c r="A13" s="34" t="s">
        <v>1060</v>
      </c>
      <c r="B13" s="49">
        <v>19.899999999999999</v>
      </c>
      <c r="C13" s="65" t="s">
        <v>1031</v>
      </c>
      <c r="D13" s="75" t="s">
        <v>1061</v>
      </c>
      <c r="E13" s="93" t="s">
        <v>1062</v>
      </c>
      <c r="F13" s="94"/>
      <c r="G13" s="30"/>
      <c r="H13" s="30"/>
      <c r="I13" s="30"/>
      <c r="J13" s="30"/>
      <c r="L13" s="73"/>
      <c r="M13" s="33"/>
      <c r="N13" s="33"/>
      <c r="Q13" s="32"/>
      <c r="R13" s="32"/>
      <c r="S13" s="32"/>
    </row>
    <row r="14" spans="1:19" s="27" customFormat="1" ht="52.5" customHeight="1" x14ac:dyDescent="0.35">
      <c r="A14" s="34" t="s">
        <v>1063</v>
      </c>
      <c r="B14" s="49">
        <v>26.9</v>
      </c>
      <c r="C14" s="65" t="s">
        <v>1064</v>
      </c>
      <c r="D14" s="75" t="s">
        <v>444</v>
      </c>
      <c r="E14" s="93" t="s">
        <v>1065</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800-000000000000}"/>
  </hyperlinks>
  <pageMargins left="0.4" right="0.4" top="0.6" bottom="0.6" header="0.31496062000000002" footer="0.31496062000000002"/>
  <pageSetup paperSize="9" scale="54" fitToHeight="0" orientation="landscape" cellComments="atEnd"/>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169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48.206249999999997</v>
      </c>
      <c r="B5" s="119">
        <f>IFERROR(MEDIAN(B7:B1048576),0)</f>
        <v>43.4</v>
      </c>
      <c r="C5" s="114"/>
      <c r="D5" s="119">
        <f>IFERROR(AVERAGEIFS(B7:B1048576,B7:B1048576,"&lt;"&amp;(A5+IFERROR(_xlfn.STDEV.S(B7:B1048576),0)),B7:B1048576,"&gt;"&amp;(A5-IFERROR(_xlfn.STDEV.S(B7:B1048576),0))),0)</f>
        <v>42.190000000000005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169</v>
      </c>
      <c r="B9" s="49">
        <v>37.99</v>
      </c>
      <c r="C9" s="39" t="s">
        <v>200</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1066</v>
      </c>
      <c r="B10" s="49">
        <v>39.9</v>
      </c>
      <c r="C10" s="39" t="s">
        <v>404</v>
      </c>
      <c r="D10" s="39" t="s">
        <v>405</v>
      </c>
      <c r="E10" s="40">
        <v>6194440000103</v>
      </c>
      <c r="F10" s="38" t="s">
        <v>416</v>
      </c>
      <c r="G10" s="67" t="s">
        <v>417</v>
      </c>
      <c r="H10" s="39" t="s">
        <v>106</v>
      </c>
      <c r="I10" s="39">
        <v>2024</v>
      </c>
      <c r="J10" s="41" t="s">
        <v>418</v>
      </c>
      <c r="L10" s="36"/>
      <c r="M10" s="28"/>
      <c r="N10" s="28"/>
      <c r="Q10" s="29"/>
      <c r="R10" s="29"/>
      <c r="S10" s="29"/>
    </row>
    <row r="11" spans="1:19" s="27" customFormat="1" ht="52.5" customHeight="1" x14ac:dyDescent="0.3">
      <c r="A11" s="34" t="s">
        <v>1067</v>
      </c>
      <c r="B11" s="49">
        <v>34.74</v>
      </c>
      <c r="C11" s="39" t="s">
        <v>410</v>
      </c>
      <c r="D11" s="39" t="s">
        <v>411</v>
      </c>
      <c r="E11" s="40">
        <v>6194440000103</v>
      </c>
      <c r="F11" s="38" t="s">
        <v>1002</v>
      </c>
      <c r="G11" s="67" t="s">
        <v>1068</v>
      </c>
      <c r="H11" s="39" t="s">
        <v>92</v>
      </c>
      <c r="I11" s="39">
        <v>2024</v>
      </c>
      <c r="J11" s="41" t="s">
        <v>414</v>
      </c>
      <c r="L11" s="36"/>
      <c r="M11" s="28"/>
      <c r="N11" s="28"/>
      <c r="Q11" s="29"/>
      <c r="R11" s="29"/>
      <c r="S11" s="29"/>
    </row>
    <row r="12" spans="1:19" s="27" customFormat="1" ht="52.5" customHeight="1" x14ac:dyDescent="0.3">
      <c r="A12" s="34" t="s">
        <v>1069</v>
      </c>
      <c r="B12" s="49">
        <v>35.71</v>
      </c>
      <c r="C12" s="39" t="s">
        <v>420</v>
      </c>
      <c r="D12" s="39" t="s">
        <v>411</v>
      </c>
      <c r="E12" s="40">
        <v>72150550000106</v>
      </c>
      <c r="F12" s="38" t="s">
        <v>1070</v>
      </c>
      <c r="G12" s="67" t="s">
        <v>1071</v>
      </c>
      <c r="H12" s="39" t="s">
        <v>154</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1072</v>
      </c>
      <c r="B15" s="49">
        <v>57.9</v>
      </c>
      <c r="C15" s="65" t="s">
        <v>1031</v>
      </c>
      <c r="D15" s="75" t="s">
        <v>1073</v>
      </c>
      <c r="E15" s="93" t="s">
        <v>1074</v>
      </c>
      <c r="F15" s="94"/>
      <c r="G15" s="30"/>
      <c r="H15" s="30"/>
      <c r="I15" s="30"/>
      <c r="J15" s="30"/>
      <c r="L15" s="73"/>
      <c r="M15" s="33"/>
      <c r="N15" s="33"/>
      <c r="Q15" s="32"/>
      <c r="R15" s="32"/>
      <c r="S15" s="32"/>
    </row>
    <row r="16" spans="1:19" s="27" customFormat="1" ht="52.5" customHeight="1" x14ac:dyDescent="0.35">
      <c r="A16" s="34" t="s">
        <v>1075</v>
      </c>
      <c r="B16" s="49">
        <v>62.61</v>
      </c>
      <c r="C16" s="65" t="s">
        <v>1031</v>
      </c>
      <c r="D16" s="75" t="s">
        <v>947</v>
      </c>
      <c r="E16" s="93" t="s">
        <v>1076</v>
      </c>
      <c r="F16" s="94"/>
      <c r="G16" s="30"/>
      <c r="H16" s="30"/>
      <c r="I16" s="30"/>
      <c r="J16" s="30"/>
      <c r="L16" s="73"/>
      <c r="M16" s="33"/>
      <c r="N16" s="33"/>
      <c r="Q16" s="32"/>
      <c r="R16" s="32"/>
      <c r="S16" s="32"/>
    </row>
    <row r="17" spans="1:19" s="27" customFormat="1" ht="52.5" customHeight="1" x14ac:dyDescent="0.35">
      <c r="A17" s="34" t="s">
        <v>1077</v>
      </c>
      <c r="B17" s="49">
        <v>69.900000000000006</v>
      </c>
      <c r="C17" s="65" t="s">
        <v>1031</v>
      </c>
      <c r="D17" s="75" t="s">
        <v>882</v>
      </c>
      <c r="E17" s="93" t="s">
        <v>1078</v>
      </c>
      <c r="F17" s="94"/>
      <c r="G17" s="30"/>
      <c r="H17" s="30"/>
      <c r="I17" s="30"/>
      <c r="J17" s="30"/>
      <c r="L17" s="73"/>
      <c r="M17" s="33"/>
      <c r="N17" s="33"/>
      <c r="Q17" s="32"/>
      <c r="R17" s="32"/>
      <c r="S17" s="32"/>
    </row>
    <row r="18" spans="1:19" s="27" customFormat="1" ht="52.5" customHeight="1" x14ac:dyDescent="0.35">
      <c r="A18" s="34" t="s">
        <v>1079</v>
      </c>
      <c r="B18" s="49">
        <v>46.9</v>
      </c>
      <c r="C18" s="65" t="s">
        <v>1031</v>
      </c>
      <c r="D18" s="75" t="s">
        <v>882</v>
      </c>
      <c r="E18" s="93" t="s">
        <v>1080</v>
      </c>
      <c r="F18" s="94"/>
      <c r="G18" s="30"/>
      <c r="H18" s="30"/>
      <c r="I18" s="30"/>
      <c r="J18" s="30"/>
      <c r="L18" s="73"/>
      <c r="M18" s="33"/>
      <c r="N18" s="33"/>
      <c r="Q18" s="32"/>
      <c r="R18" s="32"/>
      <c r="S18" s="32"/>
    </row>
    <row r="19" spans="1:19" s="27" customFormat="1" ht="52.5" customHeight="1" x14ac:dyDescent="0.3">
      <c r="A19" s="70" t="s">
        <v>48</v>
      </c>
      <c r="B19" s="8"/>
      <c r="C19" s="69"/>
      <c r="D19" s="42"/>
      <c r="E19" s="43"/>
      <c r="F19" s="44"/>
      <c r="G19" s="6"/>
      <c r="H19" s="6"/>
      <c r="I19" s="6"/>
      <c r="J19" s="6"/>
      <c r="L19" s="4"/>
      <c r="M19" s="3"/>
      <c r="N19" s="3"/>
      <c r="Q19" s="5"/>
      <c r="R19" s="5"/>
      <c r="S19" s="5"/>
    </row>
    <row r="20" spans="1:19" s="27" customFormat="1" ht="52.5" customHeight="1" x14ac:dyDescent="0.3">
      <c r="A20" s="71" t="s">
        <v>37</v>
      </c>
      <c r="B20" s="72" t="s">
        <v>44</v>
      </c>
      <c r="C20" s="72" t="s">
        <v>49</v>
      </c>
      <c r="D20" s="97" t="s">
        <v>50</v>
      </c>
      <c r="E20" s="95"/>
      <c r="F20" s="96"/>
      <c r="G20" s="35"/>
      <c r="H20" s="35"/>
      <c r="I20" s="35"/>
      <c r="J20" s="35"/>
      <c r="L20" s="36"/>
      <c r="M20" s="28"/>
      <c r="N20" s="28"/>
      <c r="Q20" s="29"/>
      <c r="R20" s="29"/>
      <c r="S20" s="29"/>
    </row>
    <row r="21" spans="1:19" s="27" customFormat="1" ht="52.5" customHeight="1" x14ac:dyDescent="0.3">
      <c r="A21" s="37" t="s">
        <v>28</v>
      </c>
      <c r="B21" s="49"/>
      <c r="C21" s="50"/>
      <c r="D21" s="98"/>
      <c r="E21" s="99"/>
      <c r="F21" s="100"/>
      <c r="G21" s="35"/>
      <c r="H21" s="35"/>
      <c r="I21" s="35"/>
      <c r="J21" s="35"/>
      <c r="L21" s="36"/>
      <c r="M21" s="28"/>
      <c r="N21" s="28"/>
      <c r="Q21" s="29"/>
      <c r="R21" s="29"/>
      <c r="S21" s="29"/>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900-000000000000}"/>
  </hyperlinks>
  <pageMargins left="0.4" right="0.4" top="0.6" bottom="0.6" header="0.31496062000000002" footer="0.31496062000000002"/>
  <pageSetup paperSize="9" scale="54" fitToHeight="0" orientation="landscape" cellComments="atEnd"/>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171</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33.980000000000004</v>
      </c>
      <c r="B5" s="119">
        <f>IFERROR(MEDIAN(B7:B1048576),0)</f>
        <v>33.409999999999997</v>
      </c>
      <c r="C5" s="114"/>
      <c r="D5" s="119">
        <f>IFERROR(AVERAGEIFS(B7:B1048576,B7:B1048576,"&lt;"&amp;(A5+IFERROR(_xlfn.STDEV.S(B7:B1048576),0)),B7:B1048576,"&gt;"&amp;(A5-IFERROR(_xlfn.STDEV.S(B7:B1048576),0))),0)</f>
        <v>33.409999999999997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171</v>
      </c>
      <c r="B9" s="49">
        <v>28.45</v>
      </c>
      <c r="C9" s="39" t="s">
        <v>404</v>
      </c>
      <c r="D9" s="39" t="s">
        <v>405</v>
      </c>
      <c r="E9" s="40">
        <v>802002000102</v>
      </c>
      <c r="F9" s="38" t="s">
        <v>406</v>
      </c>
      <c r="G9" s="67" t="s">
        <v>407</v>
      </c>
      <c r="H9" s="39" t="s">
        <v>66</v>
      </c>
      <c r="I9" s="39">
        <v>2024</v>
      </c>
      <c r="J9" s="41" t="s">
        <v>408</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1081</v>
      </c>
      <c r="B12" s="49">
        <v>31.92</v>
      </c>
      <c r="C12" s="65" t="s">
        <v>1082</v>
      </c>
      <c r="D12" s="75" t="s">
        <v>1083</v>
      </c>
      <c r="E12" s="93" t="s">
        <v>1084</v>
      </c>
      <c r="F12" s="94"/>
      <c r="G12" s="30"/>
      <c r="H12" s="30"/>
      <c r="I12" s="30"/>
      <c r="J12" s="30"/>
      <c r="L12" s="73"/>
      <c r="M12" s="33"/>
      <c r="N12" s="33"/>
      <c r="Q12" s="32"/>
      <c r="R12" s="32"/>
      <c r="S12" s="32"/>
    </row>
    <row r="13" spans="1:19" s="27" customFormat="1" ht="52.5" customHeight="1" x14ac:dyDescent="0.35">
      <c r="A13" s="34" t="s">
        <v>1085</v>
      </c>
      <c r="B13" s="49">
        <v>40.65</v>
      </c>
      <c r="C13" s="65" t="s">
        <v>1086</v>
      </c>
      <c r="D13" s="75" t="s">
        <v>704</v>
      </c>
      <c r="E13" s="93" t="s">
        <v>1087</v>
      </c>
      <c r="F13" s="94"/>
      <c r="G13" s="30"/>
      <c r="H13" s="30"/>
      <c r="I13" s="30"/>
      <c r="J13" s="30"/>
      <c r="L13" s="73"/>
      <c r="M13" s="33"/>
      <c r="N13" s="33"/>
      <c r="Q13" s="32"/>
      <c r="R13" s="32"/>
      <c r="S13" s="32"/>
    </row>
    <row r="14" spans="1:19" s="27" customFormat="1" ht="52.5" customHeight="1" x14ac:dyDescent="0.35">
      <c r="A14" s="34" t="s">
        <v>1088</v>
      </c>
      <c r="B14" s="49">
        <v>34.9</v>
      </c>
      <c r="C14" s="65" t="s">
        <v>1089</v>
      </c>
      <c r="D14" s="75" t="s">
        <v>467</v>
      </c>
      <c r="E14" s="93" t="s">
        <v>1090</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A00-000000000000}"/>
  </hyperlinks>
  <pageMargins left="0.4" right="0.4" top="0.6" bottom="0.6" header="0.31496062000000002" footer="0.31496062000000002"/>
  <pageSetup paperSize="9" scale="54" fitToHeight="0" orientation="landscape" cellComments="atEnd"/>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173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47.275999999999996</v>
      </c>
      <c r="B5" s="119">
        <f>IFERROR(MEDIAN(B7:B1048576),0)</f>
        <v>41.76</v>
      </c>
      <c r="C5" s="114"/>
      <c r="D5" s="119">
        <f>IFERROR(AVERAGEIFS(B7:B1048576,B7:B1048576,"&lt;"&amp;(A5+IFERROR(_xlfn.STDEV.S(B7:B1048576),0)),B7:B1048576,"&gt;"&amp;(A5-IFERROR(_xlfn.STDEV.S(B7:B1048576),0))),0)</f>
        <v>45.53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173</v>
      </c>
      <c r="B9" s="49">
        <v>34.93</v>
      </c>
      <c r="C9" s="39" t="s">
        <v>404</v>
      </c>
      <c r="D9" s="39" t="s">
        <v>405</v>
      </c>
      <c r="E9" s="40">
        <v>802002000102</v>
      </c>
      <c r="F9" s="38" t="s">
        <v>406</v>
      </c>
      <c r="G9" s="67" t="s">
        <v>407</v>
      </c>
      <c r="H9" s="39" t="s">
        <v>66</v>
      </c>
      <c r="I9" s="39">
        <v>2024</v>
      </c>
      <c r="J9" s="41" t="s">
        <v>408</v>
      </c>
      <c r="L9" s="36"/>
      <c r="M9" s="28"/>
      <c r="N9" s="28"/>
      <c r="Q9" s="29"/>
      <c r="R9" s="29"/>
      <c r="S9" s="29"/>
    </row>
    <row r="10" spans="1:19" s="27" customFormat="1" ht="52.5" customHeight="1" x14ac:dyDescent="0.3">
      <c r="A10" s="34" t="s">
        <v>1091</v>
      </c>
      <c r="B10" s="49">
        <v>29.89</v>
      </c>
      <c r="C10" s="39" t="s">
        <v>87</v>
      </c>
      <c r="D10" s="39" t="s">
        <v>405</v>
      </c>
      <c r="E10" s="40">
        <v>37931064000116</v>
      </c>
      <c r="F10" s="38" t="s">
        <v>1092</v>
      </c>
      <c r="G10" s="67" t="s">
        <v>1093</v>
      </c>
      <c r="H10" s="39" t="s">
        <v>85</v>
      </c>
      <c r="I10" s="39">
        <v>2024</v>
      </c>
      <c r="J10" s="41" t="s">
        <v>433</v>
      </c>
      <c r="L10" s="36"/>
      <c r="M10" s="28"/>
      <c r="N10" s="28"/>
      <c r="Q10" s="29"/>
      <c r="R10" s="29"/>
      <c r="S10" s="29"/>
    </row>
    <row r="11" spans="1:19" s="27" customFormat="1" ht="52.5" customHeight="1" x14ac:dyDescent="0.3">
      <c r="A11" s="34" t="s">
        <v>1094</v>
      </c>
      <c r="B11" s="49">
        <v>69.900000000000006</v>
      </c>
      <c r="C11" s="39" t="s">
        <v>63</v>
      </c>
      <c r="D11" s="39" t="s">
        <v>405</v>
      </c>
      <c r="E11" s="40">
        <v>3715443000157</v>
      </c>
      <c r="F11" s="38" t="s">
        <v>507</v>
      </c>
      <c r="G11" s="67" t="s">
        <v>1095</v>
      </c>
      <c r="H11" s="39" t="s">
        <v>77</v>
      </c>
      <c r="I11" s="39">
        <v>2024</v>
      </c>
      <c r="J11" s="41" t="s">
        <v>418</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1096</v>
      </c>
      <c r="B14" s="49">
        <v>41.76</v>
      </c>
      <c r="C14" s="65" t="s">
        <v>1031</v>
      </c>
      <c r="D14" s="75" t="s">
        <v>1097</v>
      </c>
      <c r="E14" s="93" t="s">
        <v>1098</v>
      </c>
      <c r="F14" s="94"/>
      <c r="G14" s="30"/>
      <c r="H14" s="30"/>
      <c r="I14" s="30"/>
      <c r="J14" s="30"/>
      <c r="L14" s="73"/>
      <c r="M14" s="33"/>
      <c r="N14" s="33"/>
      <c r="Q14" s="32"/>
      <c r="R14" s="32"/>
      <c r="S14" s="32"/>
    </row>
    <row r="15" spans="1:19" s="27" customFormat="1" ht="52.5" customHeight="1" x14ac:dyDescent="0.35">
      <c r="A15" s="34" t="s">
        <v>1099</v>
      </c>
      <c r="B15" s="49">
        <v>59.9</v>
      </c>
      <c r="C15" s="65" t="s">
        <v>1031</v>
      </c>
      <c r="D15" s="75" t="s">
        <v>1061</v>
      </c>
      <c r="E15" s="93" t="s">
        <v>1100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B00-000000000000}"/>
  </hyperlinks>
  <pageMargins left="0.4" right="0.4" top="0.6" bottom="0.6" header="0.31496062000000002" footer="0.31496062000000002"/>
  <pageSetup paperSize="9" scale="54" fitToHeight="0" orientation="landscape" cellComments="atEnd"/>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175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20.321428571428573</v>
      </c>
      <c r="B5" s="119">
        <f>IFERROR(MEDIAN(B7:B1048576),0)</f>
        <v>17</v>
      </c>
      <c r="C5" s="114"/>
      <c r="D5" s="119">
        <f>IFERROR(AVERAGEIFS(B7:B1048576,B7:B1048576,"&lt;"&amp;(A5+IFERROR(_xlfn.STDEV.S(B7:B1048576),0)),B7:B1048576,"&gt;"&amp;(A5-IFERROR(_xlfn.STDEV.S(B7:B1048576),0))),0)</f>
        <v>16.89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175</v>
      </c>
      <c r="B9" s="49">
        <v>17</v>
      </c>
      <c r="C9" s="39" t="s">
        <v>87</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1101</v>
      </c>
      <c r="B10" s="49">
        <v>14.5</v>
      </c>
      <c r="C10" s="39" t="s">
        <v>1102</v>
      </c>
      <c r="D10" s="39" t="s">
        <v>457</v>
      </c>
      <c r="E10" s="40">
        <v>5077346000101</v>
      </c>
      <c r="F10" s="38" t="s">
        <v>689</v>
      </c>
      <c r="G10" s="67" t="s">
        <v>889</v>
      </c>
      <c r="H10" s="39" t="s">
        <v>890</v>
      </c>
      <c r="I10" s="39" t="s">
        <v>461</v>
      </c>
      <c r="J10" s="41" t="s">
        <v>462</v>
      </c>
      <c r="L10" s="36"/>
      <c r="M10" s="28"/>
      <c r="N10" s="28"/>
      <c r="Q10" s="29"/>
      <c r="R10" s="29"/>
      <c r="S10" s="29"/>
    </row>
    <row r="11" spans="1:19" s="27" customFormat="1" ht="52.5" customHeight="1" x14ac:dyDescent="0.3">
      <c r="A11" s="34" t="s">
        <v>1103</v>
      </c>
      <c r="B11" s="49">
        <v>14.89</v>
      </c>
      <c r="C11" s="39" t="s">
        <v>925</v>
      </c>
      <c r="D11" s="39" t="s">
        <v>405</v>
      </c>
      <c r="E11" s="40">
        <v>91083212000135</v>
      </c>
      <c r="F11" s="38" t="s">
        <v>1104</v>
      </c>
      <c r="G11" s="67" t="s">
        <v>1105</v>
      </c>
      <c r="H11" s="39" t="s">
        <v>88</v>
      </c>
      <c r="I11" s="39">
        <v>2024</v>
      </c>
      <c r="J11" s="41" t="s">
        <v>656</v>
      </c>
      <c r="L11" s="36"/>
      <c r="M11" s="28"/>
      <c r="N11" s="28"/>
      <c r="Q11" s="29"/>
      <c r="R11" s="29"/>
      <c r="S11" s="29"/>
    </row>
    <row r="12" spans="1:19" s="27" customFormat="1" ht="52.5" customHeight="1" x14ac:dyDescent="0.3">
      <c r="A12" s="34" t="s">
        <v>1106</v>
      </c>
      <c r="B12" s="49">
        <v>15.5</v>
      </c>
      <c r="C12" s="39" t="s">
        <v>87</v>
      </c>
      <c r="D12" s="39" t="s">
        <v>405</v>
      </c>
      <c r="E12" s="40">
        <v>44296302000124</v>
      </c>
      <c r="F12" s="38" t="s">
        <v>435</v>
      </c>
      <c r="G12" s="67" t="s">
        <v>726</v>
      </c>
      <c r="H12" s="39" t="s">
        <v>110</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1107</v>
      </c>
      <c r="B15" s="49">
        <v>22.56</v>
      </c>
      <c r="C15" s="65" t="s">
        <v>1031</v>
      </c>
      <c r="D15" s="75" t="s">
        <v>1044</v>
      </c>
      <c r="E15" s="93" t="s">
        <v>1108</v>
      </c>
      <c r="F15" s="94"/>
      <c r="G15" s="30"/>
      <c r="H15" s="30"/>
      <c r="I15" s="30"/>
      <c r="J15" s="30"/>
      <c r="L15" s="73"/>
      <c r="M15" s="33"/>
      <c r="N15" s="33"/>
      <c r="Q15" s="32"/>
      <c r="R15" s="32"/>
      <c r="S15" s="32"/>
    </row>
    <row r="16" spans="1:19" s="27" customFormat="1" ht="52.5" customHeight="1" x14ac:dyDescent="0.35">
      <c r="A16" s="34" t="s">
        <v>1109</v>
      </c>
      <c r="B16" s="49">
        <v>29.9</v>
      </c>
      <c r="C16" s="65" t="s">
        <v>1031</v>
      </c>
      <c r="D16" s="75" t="s">
        <v>1110</v>
      </c>
      <c r="E16" s="93" t="s">
        <v>1111</v>
      </c>
      <c r="F16" s="94"/>
      <c r="G16" s="30"/>
      <c r="H16" s="30"/>
      <c r="I16" s="30"/>
      <c r="J16" s="30"/>
      <c r="L16" s="73"/>
      <c r="M16" s="33"/>
      <c r="N16" s="33"/>
      <c r="Q16" s="32"/>
      <c r="R16" s="32"/>
      <c r="S16" s="32"/>
    </row>
    <row r="17" spans="1:19" s="27" customFormat="1" ht="52.5" customHeight="1" x14ac:dyDescent="0.35">
      <c r="A17" s="34" t="s">
        <v>1112</v>
      </c>
      <c r="B17" s="49">
        <v>27.9</v>
      </c>
      <c r="C17" s="65" t="s">
        <v>1031</v>
      </c>
      <c r="D17" s="75" t="s">
        <v>1019</v>
      </c>
      <c r="E17" s="93" t="s">
        <v>1113</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C00-000000000000}"/>
  </hyperlinks>
  <pageMargins left="0.4" right="0.4" top="0.6" bottom="0.6" header="0.31496062000000002" footer="0.31496062000000002"/>
  <pageSetup paperSize="9" scale="54" fitToHeight="0" orientation="landscape" cellComments="atEnd"/>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177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66.927499999999995</v>
      </c>
      <c r="B5" s="119">
        <f>IFERROR(MEDIAN(B7:B1048576),0)</f>
        <v>69.490000000000009</v>
      </c>
      <c r="C5" s="114"/>
      <c r="D5" s="119">
        <f>IFERROR(AVERAGEIFS(B7:B1048576,B7:B1048576,"&lt;"&amp;(A5+IFERROR(_xlfn.STDEV.S(B7:B1048576),0)),B7:B1048576,"&gt;"&amp;(A5-IFERROR(_xlfn.STDEV.S(B7:B1048576),0))),0)</f>
        <v>78.52</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1114</v>
      </c>
      <c r="B9" s="49">
        <v>32.15</v>
      </c>
      <c r="C9" s="39" t="s">
        <v>823</v>
      </c>
      <c r="D9" s="39" t="s">
        <v>457</v>
      </c>
      <c r="E9" s="40">
        <v>28857335000140</v>
      </c>
      <c r="F9" s="38" t="s">
        <v>1115</v>
      </c>
      <c r="G9" s="67" t="s">
        <v>1116</v>
      </c>
      <c r="H9" s="39" t="s">
        <v>1117</v>
      </c>
      <c r="I9" s="39">
        <v>2024</v>
      </c>
      <c r="J9" s="41" t="s">
        <v>462</v>
      </c>
      <c r="L9" s="36"/>
      <c r="M9" s="28"/>
      <c r="N9" s="28"/>
      <c r="Q9" s="29"/>
      <c r="R9" s="29"/>
      <c r="S9" s="29"/>
    </row>
    <row r="10" spans="1:19" s="27" customFormat="1" ht="52.5" customHeight="1" x14ac:dyDescent="0.3">
      <c r="A10" s="34" t="s">
        <v>1118</v>
      </c>
      <c r="B10" s="49">
        <v>51.08</v>
      </c>
      <c r="C10" s="39" t="s">
        <v>404</v>
      </c>
      <c r="D10" s="39" t="s">
        <v>405</v>
      </c>
      <c r="E10" s="40">
        <v>7978004000198</v>
      </c>
      <c r="F10" s="38" t="s">
        <v>1119</v>
      </c>
      <c r="G10" s="67" t="s">
        <v>1120</v>
      </c>
      <c r="H10" s="39" t="s">
        <v>180</v>
      </c>
      <c r="I10" s="39">
        <v>2024</v>
      </c>
      <c r="J10" s="41" t="s">
        <v>433</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1121</v>
      </c>
      <c r="B13" s="49">
        <v>87.9</v>
      </c>
      <c r="C13" s="65" t="s">
        <v>1031</v>
      </c>
      <c r="D13" s="75" t="s">
        <v>444</v>
      </c>
      <c r="E13" s="93" t="s">
        <v>1122</v>
      </c>
      <c r="F13" s="94"/>
      <c r="G13" s="30"/>
      <c r="H13" s="30"/>
      <c r="I13" s="30"/>
      <c r="J13" s="30"/>
      <c r="L13" s="73"/>
      <c r="M13" s="33"/>
      <c r="N13" s="33"/>
      <c r="Q13" s="32"/>
      <c r="R13" s="32"/>
      <c r="S13" s="32"/>
    </row>
    <row r="14" spans="1:19" s="27" customFormat="1" ht="52.5" customHeight="1" x14ac:dyDescent="0.35">
      <c r="A14" s="34" t="s">
        <v>1123</v>
      </c>
      <c r="B14" s="49">
        <v>96.58</v>
      </c>
      <c r="C14" s="65" t="s">
        <v>1031</v>
      </c>
      <c r="D14" s="75" t="s">
        <v>1124</v>
      </c>
      <c r="E14" s="93" t="s">
        <v>1125</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D00-000000000000}"/>
  </hyperlinks>
  <pageMargins left="0.4" right="0.4" top="0.6" bottom="0.6" header="0.31496062000000002" footer="0.31496062000000002"/>
  <pageSetup paperSize="9" scale="54" fitToHeight="0" orientation="landscape" cellComments="atEnd"/>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179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9.7519999999999989</v>
      </c>
      <c r="B5" s="119">
        <f>IFERROR(MEDIAN(B7:B1048576),0)</f>
        <v>9.8000000000000007</v>
      </c>
      <c r="C5" s="114"/>
      <c r="D5" s="119">
        <f>IFERROR(AVERAGEIFS(B7:B1048576,B7:B1048576,"&lt;"&amp;(A5+IFERROR(_xlfn.STDEV.S(B7:B1048576),0)),B7:B1048576,"&gt;"&amp;(A5-IFERROR(_xlfn.STDEV.S(B7:B1048576),0))),0)</f>
        <v>9.7766666666666655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1126</v>
      </c>
      <c r="B9" s="49">
        <v>9.8000000000000007</v>
      </c>
      <c r="C9" s="39" t="s">
        <v>420</v>
      </c>
      <c r="D9" s="39" t="s">
        <v>411</v>
      </c>
      <c r="E9" s="40">
        <v>7947536000168</v>
      </c>
      <c r="F9" s="38" t="s">
        <v>1127</v>
      </c>
      <c r="G9" s="67" t="s">
        <v>1128</v>
      </c>
      <c r="H9" s="39" t="s">
        <v>148</v>
      </c>
      <c r="I9" s="39">
        <v>2024</v>
      </c>
      <c r="J9" s="41" t="s">
        <v>414</v>
      </c>
      <c r="L9" s="36"/>
      <c r="M9" s="28"/>
      <c r="N9" s="28"/>
      <c r="Q9" s="29"/>
      <c r="R9" s="29"/>
      <c r="S9" s="29"/>
    </row>
    <row r="10" spans="1:19" s="27" customFormat="1" ht="52.5" customHeight="1" x14ac:dyDescent="0.3">
      <c r="A10" s="34" t="s">
        <v>1129</v>
      </c>
      <c r="B10" s="49">
        <v>11.78</v>
      </c>
      <c r="C10" s="39" t="s">
        <v>87</v>
      </c>
      <c r="D10" s="39" t="s">
        <v>405</v>
      </c>
      <c r="E10" s="40">
        <v>71505564000124</v>
      </c>
      <c r="F10" s="38" t="s">
        <v>421</v>
      </c>
      <c r="G10" s="67" t="s">
        <v>1130</v>
      </c>
      <c r="H10" s="39" t="s">
        <v>64</v>
      </c>
      <c r="I10" s="39">
        <v>2024</v>
      </c>
      <c r="J10" s="41" t="s">
        <v>433</v>
      </c>
      <c r="L10" s="36"/>
      <c r="M10" s="28"/>
      <c r="N10" s="28"/>
      <c r="Q10" s="29"/>
      <c r="R10" s="29"/>
      <c r="S10" s="29"/>
    </row>
    <row r="11" spans="1:19" s="27" customFormat="1" ht="52.5" customHeight="1" x14ac:dyDescent="0.3">
      <c r="A11" s="34" t="s">
        <v>1131</v>
      </c>
      <c r="B11" s="49">
        <v>9.0299999999999994</v>
      </c>
      <c r="C11" s="39" t="s">
        <v>1132</v>
      </c>
      <c r="D11" s="39" t="s">
        <v>987</v>
      </c>
      <c r="E11" s="40">
        <v>23460299000162</v>
      </c>
      <c r="F11" s="38" t="s">
        <v>583</v>
      </c>
      <c r="G11" s="67" t="s">
        <v>1133</v>
      </c>
      <c r="H11" s="39" t="s">
        <v>1134</v>
      </c>
      <c r="I11" s="39">
        <v>2024</v>
      </c>
      <c r="J11" s="41" t="s">
        <v>991</v>
      </c>
      <c r="L11" s="36"/>
      <c r="M11" s="28"/>
      <c r="N11" s="28"/>
      <c r="Q11" s="29"/>
      <c r="R11" s="29"/>
      <c r="S11" s="29"/>
    </row>
    <row r="12" spans="1:19" s="27" customFormat="1" ht="52.5" customHeight="1" x14ac:dyDescent="0.3">
      <c r="A12" s="34" t="s">
        <v>1135</v>
      </c>
      <c r="B12" s="49">
        <v>7.65</v>
      </c>
      <c r="C12" s="39" t="s">
        <v>1136</v>
      </c>
      <c r="D12" s="39" t="s">
        <v>987</v>
      </c>
      <c r="E12" s="40">
        <v>50979927000193</v>
      </c>
      <c r="F12" s="38" t="s">
        <v>1137</v>
      </c>
      <c r="G12" s="67" t="s">
        <v>1138</v>
      </c>
      <c r="H12" s="39" t="s">
        <v>1139</v>
      </c>
      <c r="I12" s="39">
        <v>2024</v>
      </c>
      <c r="J12" s="41" t="s">
        <v>991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1140</v>
      </c>
      <c r="B15" s="49">
        <v>10.5</v>
      </c>
      <c r="C15" s="65" t="s">
        <v>1031</v>
      </c>
      <c r="D15" s="75" t="s">
        <v>1141</v>
      </c>
      <c r="E15" s="93" t="s">
        <v>1142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E00-000000000000}"/>
  </hyperlinks>
  <pageMargins left="0.4" right="0.4" top="0.6" bottom="0.6" header="0.31496062000000002" footer="0.31496062000000002"/>
  <pageSetup paperSize="9" scale="54" fitToHeight="0" orientation="landscape" cellComments="atEnd"/>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181</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10.117999999999999</v>
      </c>
      <c r="B5" s="119">
        <f>IFERROR(MEDIAN(B7:B1048576),0)</f>
        <v>9.7799999999999994</v>
      </c>
      <c r="C5" s="114"/>
      <c r="D5" s="119">
        <f>IFERROR(AVERAGEIFS(B7:B1048576,B7:B1048576,"&lt;"&amp;(A5+IFERROR(_xlfn.STDEV.S(B7:B1048576),0)),B7:B1048576,"&gt;"&amp;(A5-IFERROR(_xlfn.STDEV.S(B7:B1048576),0))),0)</f>
        <v>9.2349999999999994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1143</v>
      </c>
      <c r="B9" s="49">
        <v>9.84</v>
      </c>
      <c r="C9" s="39" t="s">
        <v>420</v>
      </c>
      <c r="D9" s="39" t="s">
        <v>411</v>
      </c>
      <c r="E9" s="40">
        <v>7947536000168</v>
      </c>
      <c r="F9" s="38" t="s">
        <v>1127</v>
      </c>
      <c r="G9" s="67" t="s">
        <v>1128</v>
      </c>
      <c r="H9" s="39" t="s">
        <v>148</v>
      </c>
      <c r="I9" s="39">
        <v>2024</v>
      </c>
      <c r="J9" s="41" t="s">
        <v>414</v>
      </c>
      <c r="L9" s="36"/>
      <c r="M9" s="28"/>
      <c r="N9" s="28"/>
      <c r="Q9" s="29"/>
      <c r="R9" s="29"/>
      <c r="S9" s="29"/>
    </row>
    <row r="10" spans="1:19" s="27" customFormat="1" ht="52.5" customHeight="1" x14ac:dyDescent="0.3">
      <c r="A10" s="34" t="s">
        <v>1144</v>
      </c>
      <c r="B10" s="49">
        <v>9.7799999999999994</v>
      </c>
      <c r="C10" s="39" t="s">
        <v>1136</v>
      </c>
      <c r="D10" s="39" t="s">
        <v>987</v>
      </c>
      <c r="E10" s="40">
        <v>2482141000113</v>
      </c>
      <c r="F10" s="38" t="s">
        <v>1145</v>
      </c>
      <c r="G10" s="67" t="s">
        <v>1146</v>
      </c>
      <c r="H10" s="39" t="s">
        <v>1147</v>
      </c>
      <c r="I10" s="39">
        <v>2025</v>
      </c>
      <c r="J10" s="41" t="s">
        <v>1148</v>
      </c>
      <c r="L10" s="36"/>
      <c r="M10" s="28"/>
      <c r="N10" s="28"/>
      <c r="Q10" s="29"/>
      <c r="R10" s="29"/>
      <c r="S10" s="29"/>
    </row>
    <row r="11" spans="1:19" s="27" customFormat="1" ht="52.5" customHeight="1" x14ac:dyDescent="0.3">
      <c r="A11" s="34" t="s">
        <v>1149</v>
      </c>
      <c r="B11" s="49">
        <v>8.2899999999999991</v>
      </c>
      <c r="C11" s="39" t="s">
        <v>1136</v>
      </c>
      <c r="D11" s="39" t="s">
        <v>987</v>
      </c>
      <c r="E11" s="40">
        <v>2482141000113</v>
      </c>
      <c r="F11" s="38" t="s">
        <v>1150</v>
      </c>
      <c r="G11" s="67" t="s">
        <v>1151</v>
      </c>
      <c r="H11" s="39" t="s">
        <v>1152</v>
      </c>
      <c r="I11" s="39">
        <v>2024</v>
      </c>
      <c r="J11" s="41" t="s">
        <v>991</v>
      </c>
      <c r="L11" s="36"/>
      <c r="M11" s="28"/>
      <c r="N11" s="28"/>
      <c r="Q11" s="29"/>
      <c r="R11" s="29"/>
      <c r="S11" s="29"/>
    </row>
    <row r="12" spans="1:19" s="27" customFormat="1" ht="52.5" customHeight="1" x14ac:dyDescent="0.3">
      <c r="A12" s="34" t="s">
        <v>1149</v>
      </c>
      <c r="B12" s="49">
        <v>9.0299999999999994</v>
      </c>
      <c r="C12" s="39" t="s">
        <v>1136</v>
      </c>
      <c r="D12" s="39" t="s">
        <v>987</v>
      </c>
      <c r="E12" s="40">
        <v>12416810000102</v>
      </c>
      <c r="F12" s="38" t="s">
        <v>1137</v>
      </c>
      <c r="G12" s="67" t="s">
        <v>1153</v>
      </c>
      <c r="H12" s="39" t="s">
        <v>1154</v>
      </c>
      <c r="I12" s="39">
        <v>2024</v>
      </c>
      <c r="J12" s="41" t="s">
        <v>991</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1155</v>
      </c>
      <c r="B15" s="49">
        <v>13.65</v>
      </c>
      <c r="C15" s="65" t="s">
        <v>1031</v>
      </c>
      <c r="D15" s="75" t="s">
        <v>1156</v>
      </c>
      <c r="E15" s="93" t="s">
        <v>1157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F00-000000000000}"/>
  </hyperlinks>
  <pageMargins left="0.4" right="0.4" top="0.6" bottom="0.6" header="0.31496062000000002" footer="0.31496062000000002"/>
  <pageSetup paperSize="9" scale="54" fitToHeight="0" orientation="landscape" cellComments="atEnd"/>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183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1.8800000000000001</v>
      </c>
      <c r="B5" s="119">
        <f>IFERROR(MEDIAN(B7:B1048576),0)</f>
        <v>1.59</v>
      </c>
      <c r="C5" s="114"/>
      <c r="D5" s="119">
        <f>IFERROR(AVERAGEIFS(B7:B1048576,B7:B1048576,"&lt;"&amp;(A5+IFERROR(_xlfn.STDEV.S(B7:B1048576),0)),B7:B1048576,"&gt;"&amp;(A5-IFERROR(_xlfn.STDEV.S(B7:B1048576),0))),0)</f>
        <v>1.5999999999999999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1158</v>
      </c>
      <c r="B9" s="49">
        <v>2.99</v>
      </c>
      <c r="C9" s="39" t="s">
        <v>404</v>
      </c>
      <c r="D9" s="39" t="s">
        <v>405</v>
      </c>
      <c r="E9" s="40">
        <v>6194440000103</v>
      </c>
      <c r="F9" s="38" t="s">
        <v>533</v>
      </c>
      <c r="G9" s="67" t="s">
        <v>1159</v>
      </c>
      <c r="H9" s="39" t="s">
        <v>146</v>
      </c>
      <c r="I9" s="39">
        <v>2024</v>
      </c>
      <c r="J9" s="41" t="s">
        <v>433</v>
      </c>
      <c r="L9" s="36"/>
      <c r="M9" s="28"/>
      <c r="N9" s="28"/>
      <c r="Q9" s="29"/>
      <c r="R9" s="29"/>
      <c r="S9" s="29"/>
    </row>
    <row r="10" spans="1:19" s="27" customFormat="1" ht="52.5" customHeight="1" x14ac:dyDescent="0.3">
      <c r="A10" s="34" t="s">
        <v>1160</v>
      </c>
      <c r="B10" s="49">
        <v>1.08</v>
      </c>
      <c r="C10" s="39" t="s">
        <v>420</v>
      </c>
      <c r="D10" s="39" t="s">
        <v>411</v>
      </c>
      <c r="E10" s="40">
        <v>16366888000110</v>
      </c>
      <c r="F10" s="38" t="s">
        <v>540</v>
      </c>
      <c r="G10" s="67" t="s">
        <v>1161</v>
      </c>
      <c r="H10" s="39" t="s">
        <v>79</v>
      </c>
      <c r="I10" s="39">
        <v>2024</v>
      </c>
      <c r="J10" s="41" t="s">
        <v>414</v>
      </c>
      <c r="L10" s="36"/>
      <c r="M10" s="28"/>
      <c r="N10" s="28"/>
      <c r="Q10" s="29"/>
      <c r="R10" s="29"/>
      <c r="S10" s="29"/>
    </row>
    <row r="11" spans="1:19" s="27" customFormat="1" ht="52.5" customHeight="1" x14ac:dyDescent="0.3">
      <c r="A11" s="34" t="s">
        <v>1162</v>
      </c>
      <c r="B11" s="49">
        <v>2.27</v>
      </c>
      <c r="C11" s="39" t="s">
        <v>404</v>
      </c>
      <c r="D11" s="39" t="s">
        <v>405</v>
      </c>
      <c r="E11" s="40">
        <v>6194440000103</v>
      </c>
      <c r="F11" s="38" t="s">
        <v>499</v>
      </c>
      <c r="G11" s="67" t="s">
        <v>500</v>
      </c>
      <c r="H11" s="39" t="s">
        <v>92</v>
      </c>
      <c r="I11" s="39">
        <v>2024</v>
      </c>
      <c r="J11" s="41" t="s">
        <v>418</v>
      </c>
      <c r="L11" s="36"/>
      <c r="M11" s="28"/>
      <c r="N11" s="28"/>
      <c r="Q11" s="29"/>
      <c r="R11" s="29"/>
      <c r="S11" s="29"/>
    </row>
    <row r="12" spans="1:19" s="27" customFormat="1" ht="52.5" customHeight="1" x14ac:dyDescent="0.3">
      <c r="A12" s="34" t="s">
        <v>1163</v>
      </c>
      <c r="B12" s="49">
        <v>1.1499999999999999</v>
      </c>
      <c r="C12" s="39" t="s">
        <v>752</v>
      </c>
      <c r="D12" s="39" t="s">
        <v>411</v>
      </c>
      <c r="E12" s="40">
        <v>28857335000140</v>
      </c>
      <c r="F12" s="38" t="s">
        <v>753</v>
      </c>
      <c r="G12" s="67" t="s">
        <v>754</v>
      </c>
      <c r="H12" s="39" t="s">
        <v>70</v>
      </c>
      <c r="I12" s="39">
        <v>2024</v>
      </c>
      <c r="J12" s="41" t="s">
        <v>414</v>
      </c>
      <c r="L12" s="36"/>
      <c r="M12" s="28"/>
      <c r="N12" s="28"/>
      <c r="Q12" s="29"/>
      <c r="R12" s="29"/>
      <c r="S12" s="29"/>
    </row>
    <row r="13" spans="1:19" s="27" customFormat="1" ht="52.5" customHeight="1" x14ac:dyDescent="0.3">
      <c r="A13" s="34" t="s">
        <v>1163</v>
      </c>
      <c r="B13" s="49">
        <v>1.59</v>
      </c>
      <c r="C13" s="39" t="s">
        <v>404</v>
      </c>
      <c r="D13" s="39" t="s">
        <v>405</v>
      </c>
      <c r="E13" s="40">
        <v>6194440000103</v>
      </c>
      <c r="F13" s="38" t="s">
        <v>488</v>
      </c>
      <c r="G13" s="67" t="s">
        <v>1164</v>
      </c>
      <c r="H13" s="39" t="s">
        <v>140</v>
      </c>
      <c r="I13" s="39">
        <v>2024</v>
      </c>
      <c r="J13" s="41" t="s">
        <v>433</v>
      </c>
      <c r="L13" s="36"/>
      <c r="M13" s="28"/>
      <c r="N13" s="28"/>
      <c r="Q13" s="29"/>
      <c r="R13" s="29"/>
      <c r="S13" s="29"/>
    </row>
    <row r="14" spans="1:19" s="27" customFormat="1" ht="52.5" customHeight="1" x14ac:dyDescent="0.3">
      <c r="A14" s="34" t="s">
        <v>1163</v>
      </c>
      <c r="B14" s="49">
        <v>1.39</v>
      </c>
      <c r="C14" s="39" t="s">
        <v>404</v>
      </c>
      <c r="D14" s="39" t="s">
        <v>405</v>
      </c>
      <c r="E14" s="40">
        <v>35215257000145</v>
      </c>
      <c r="F14" s="38" t="s">
        <v>1165</v>
      </c>
      <c r="G14" s="67" t="s">
        <v>1166</v>
      </c>
      <c r="H14" s="39" t="s">
        <v>114</v>
      </c>
      <c r="I14" s="39">
        <v>2024</v>
      </c>
      <c r="J14" s="41" t="s">
        <v>433</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1167</v>
      </c>
      <c r="B17" s="49">
        <v>2.69</v>
      </c>
      <c r="C17" s="65" t="s">
        <v>1031</v>
      </c>
      <c r="D17" s="75" t="s">
        <v>467</v>
      </c>
      <c r="E17" s="93" t="s">
        <v>1168</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000-000000000000}"/>
  </hyperlinks>
  <pageMargins left="0.4" right="0.4" top="0.6" bottom="0.6" header="0.31496062000000002" footer="0.31496062000000002"/>
  <pageSetup paperSize="9" scale="54" fitToHeight="0" orientation="landscape" cellComments="atEnd"/>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185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5.1283333333333339</v>
      </c>
      <c r="B5" s="119">
        <f>IFERROR(MEDIAN(B7:B1048576),0)</f>
        <v>3.8600000000000003</v>
      </c>
      <c r="C5" s="114"/>
      <c r="D5" s="119">
        <f>IFERROR(AVERAGEIFS(B7:B1048576,B7:B1048576,"&lt;"&amp;(A5+IFERROR(_xlfn.STDEV.S(B7:B1048576),0)),B7:B1048576,"&gt;"&amp;(A5-IFERROR(_xlfn.STDEV.S(B7:B1048576),0))),0)</f>
        <v>4.1740000000000013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1169</v>
      </c>
      <c r="B9" s="49">
        <v>3.87</v>
      </c>
      <c r="C9" s="39" t="s">
        <v>404</v>
      </c>
      <c r="D9" s="39" t="s">
        <v>405</v>
      </c>
      <c r="E9" s="40">
        <v>6194440000103</v>
      </c>
      <c r="F9" s="38" t="s">
        <v>966</v>
      </c>
      <c r="G9" s="67" t="s">
        <v>967</v>
      </c>
      <c r="H9" s="39" t="s">
        <v>64</v>
      </c>
      <c r="I9" s="39">
        <v>2024</v>
      </c>
      <c r="J9" s="41" t="s">
        <v>433</v>
      </c>
      <c r="L9" s="36"/>
      <c r="M9" s="28"/>
      <c r="N9" s="28"/>
      <c r="Q9" s="29"/>
      <c r="R9" s="29"/>
      <c r="S9" s="29"/>
    </row>
    <row r="10" spans="1:19" s="27" customFormat="1" ht="52.5" customHeight="1" x14ac:dyDescent="0.3">
      <c r="A10" s="34" t="s">
        <v>1170</v>
      </c>
      <c r="B10" s="49">
        <v>5.5</v>
      </c>
      <c r="C10" s="39" t="s">
        <v>420</v>
      </c>
      <c r="D10" s="39" t="s">
        <v>411</v>
      </c>
      <c r="E10" s="40">
        <v>5642690000104</v>
      </c>
      <c r="F10" s="38" t="s">
        <v>1171</v>
      </c>
      <c r="G10" s="67" t="s">
        <v>1172</v>
      </c>
      <c r="H10" s="39" t="s">
        <v>81</v>
      </c>
      <c r="I10" s="39">
        <v>2024</v>
      </c>
      <c r="J10" s="41" t="s">
        <v>414</v>
      </c>
      <c r="L10" s="36"/>
      <c r="M10" s="28"/>
      <c r="N10" s="28"/>
      <c r="Q10" s="29"/>
      <c r="R10" s="29"/>
      <c r="S10" s="29"/>
    </row>
    <row r="11" spans="1:19" s="27" customFormat="1" ht="52.5" customHeight="1" x14ac:dyDescent="0.3">
      <c r="A11" s="34" t="s">
        <v>1173</v>
      </c>
      <c r="B11" s="49">
        <v>3.8</v>
      </c>
      <c r="C11" s="39" t="s">
        <v>823</v>
      </c>
      <c r="D11" s="39" t="s">
        <v>457</v>
      </c>
      <c r="E11" s="40">
        <v>38613730000130</v>
      </c>
      <c r="F11" s="38" t="s">
        <v>441</v>
      </c>
      <c r="G11" s="67" t="s">
        <v>1174</v>
      </c>
      <c r="H11" s="39" t="s">
        <v>1175</v>
      </c>
      <c r="I11" s="39" t="s">
        <v>461</v>
      </c>
      <c r="J11" s="41" t="s">
        <v>462</v>
      </c>
      <c r="L11" s="36"/>
      <c r="M11" s="28"/>
      <c r="N11" s="28"/>
      <c r="Q11" s="29"/>
      <c r="R11" s="29"/>
      <c r="S11" s="29"/>
    </row>
    <row r="12" spans="1:19" s="27" customFormat="1" ht="52.5" customHeight="1" x14ac:dyDescent="0.3">
      <c r="A12" s="34" t="s">
        <v>1176</v>
      </c>
      <c r="B12" s="49">
        <v>3.85</v>
      </c>
      <c r="C12" s="39" t="s">
        <v>823</v>
      </c>
      <c r="D12" s="39" t="s">
        <v>457</v>
      </c>
      <c r="E12" s="40">
        <v>802002000102</v>
      </c>
      <c r="F12" s="38" t="s">
        <v>1177</v>
      </c>
      <c r="G12" s="67" t="s">
        <v>1178</v>
      </c>
      <c r="H12" s="39" t="s">
        <v>461</v>
      </c>
      <c r="I12" s="39">
        <v>2024</v>
      </c>
      <c r="J12" s="41" t="s">
        <v>462</v>
      </c>
      <c r="L12" s="36"/>
      <c r="M12" s="28"/>
      <c r="N12" s="28"/>
      <c r="Q12" s="29"/>
      <c r="R12" s="29"/>
      <c r="S12" s="29"/>
    </row>
    <row r="13" spans="1:19" s="27" customFormat="1" ht="52.5" customHeight="1" x14ac:dyDescent="0.3">
      <c r="A13" s="34" t="s">
        <v>1179</v>
      </c>
      <c r="B13" s="49">
        <v>3.85</v>
      </c>
      <c r="C13" s="39" t="s">
        <v>404</v>
      </c>
      <c r="D13" s="39" t="s">
        <v>457</v>
      </c>
      <c r="E13" s="40">
        <v>802002000102</v>
      </c>
      <c r="F13" s="38" t="s">
        <v>1177</v>
      </c>
      <c r="G13" s="67" t="s">
        <v>1180</v>
      </c>
      <c r="H13" s="39" t="s">
        <v>461</v>
      </c>
      <c r="I13" s="39">
        <v>2024</v>
      </c>
      <c r="J13" s="41" t="s">
        <v>462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1181</v>
      </c>
      <c r="B16" s="49">
        <v>9.9</v>
      </c>
      <c r="C16" s="65" t="s">
        <v>1031</v>
      </c>
      <c r="D16" s="75" t="s">
        <v>444</v>
      </c>
      <c r="E16" s="93" t="s">
        <v>1182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100-000000000000}"/>
  </hyperlinks>
  <pageMargins left="0.4" right="0.4" top="0.6" bottom="0.6" header="0.31496062000000002" footer="0.31496062000000002"/>
  <pageSetup paperSize="9" scale="54" fitToHeight="0" orientation="landscape" cellComments="atEnd"/>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187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3.5014285714285713</v>
      </c>
      <c r="B5" s="119">
        <f>IFERROR(MEDIAN(B7:B1048576),0)</f>
        <v>2.98</v>
      </c>
      <c r="C5" s="114"/>
      <c r="D5" s="119">
        <f>IFERROR(AVERAGEIFS(B7:B1048576,B7:B1048576,"&lt;"&amp;(A5+IFERROR(_xlfn.STDEV.S(B7:B1048576),0)),B7:B1048576,"&gt;"&amp;(A5-IFERROR(_xlfn.STDEV.S(B7:B1048576),0))),0)</f>
        <v>3.1016666666666666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187</v>
      </c>
      <c r="B9" s="49">
        <v>2.98</v>
      </c>
      <c r="C9" s="39" t="s">
        <v>404</v>
      </c>
      <c r="D9" s="39" t="s">
        <v>405</v>
      </c>
      <c r="E9" s="40" t="s">
        <v>461</v>
      </c>
      <c r="F9" s="38" t="s">
        <v>431</v>
      </c>
      <c r="G9" s="67" t="s">
        <v>640</v>
      </c>
      <c r="H9" s="39" t="s">
        <v>641</v>
      </c>
      <c r="I9" s="39">
        <v>2024</v>
      </c>
      <c r="J9" s="41" t="s">
        <v>433</v>
      </c>
      <c r="L9" s="36"/>
      <c r="M9" s="28"/>
      <c r="N9" s="28"/>
      <c r="Q9" s="29"/>
      <c r="R9" s="29"/>
      <c r="S9" s="29"/>
    </row>
    <row r="10" spans="1:19" s="27" customFormat="1" ht="52.5" customHeight="1" x14ac:dyDescent="0.3">
      <c r="A10" s="34" t="s">
        <v>187</v>
      </c>
      <c r="B10" s="49">
        <v>3.3</v>
      </c>
      <c r="C10" s="39" t="s">
        <v>404</v>
      </c>
      <c r="D10" s="39" t="s">
        <v>405</v>
      </c>
      <c r="E10" s="40">
        <v>28857335000140</v>
      </c>
      <c r="F10" s="38" t="s">
        <v>536</v>
      </c>
      <c r="G10" s="67" t="s">
        <v>537</v>
      </c>
      <c r="H10" s="39" t="s">
        <v>88</v>
      </c>
      <c r="I10" s="39">
        <v>2024</v>
      </c>
      <c r="J10" s="41" t="s">
        <v>433</v>
      </c>
      <c r="L10" s="36"/>
      <c r="M10" s="28"/>
      <c r="N10" s="28"/>
      <c r="Q10" s="29"/>
      <c r="R10" s="29"/>
      <c r="S10" s="29"/>
    </row>
    <row r="11" spans="1:19" s="27" customFormat="1" ht="52.5" customHeight="1" x14ac:dyDescent="0.3">
      <c r="A11" s="34" t="s">
        <v>1183</v>
      </c>
      <c r="B11" s="49">
        <v>2.88</v>
      </c>
      <c r="C11" s="39" t="s">
        <v>420</v>
      </c>
      <c r="D11" s="39" t="s">
        <v>411</v>
      </c>
      <c r="E11" s="40">
        <v>28857335000140</v>
      </c>
      <c r="F11" s="38" t="s">
        <v>977</v>
      </c>
      <c r="G11" s="67" t="s">
        <v>1184</v>
      </c>
      <c r="H11" s="39" t="s">
        <v>182</v>
      </c>
      <c r="I11" s="39">
        <v>2024</v>
      </c>
      <c r="J11" s="41" t="s">
        <v>414</v>
      </c>
      <c r="L11" s="36"/>
      <c r="M11" s="28"/>
      <c r="N11" s="28"/>
      <c r="Q11" s="29"/>
      <c r="R11" s="29"/>
      <c r="S11" s="29"/>
    </row>
    <row r="12" spans="1:19" s="27" customFormat="1" ht="52.5" customHeight="1" x14ac:dyDescent="0.3">
      <c r="A12" s="34" t="s">
        <v>1185</v>
      </c>
      <c r="B12" s="49">
        <v>2.69</v>
      </c>
      <c r="C12" s="39" t="s">
        <v>404</v>
      </c>
      <c r="D12" s="39" t="s">
        <v>405</v>
      </c>
      <c r="E12" s="40">
        <v>28857335000140</v>
      </c>
      <c r="F12" s="38" t="s">
        <v>1186</v>
      </c>
      <c r="G12" s="67" t="s">
        <v>1187</v>
      </c>
      <c r="H12" s="39" t="s">
        <v>77</v>
      </c>
      <c r="I12" s="39">
        <v>2024</v>
      </c>
      <c r="J12" s="41" t="s">
        <v>433</v>
      </c>
      <c r="L12" s="36"/>
      <c r="M12" s="28"/>
      <c r="N12" s="28"/>
      <c r="Q12" s="29"/>
      <c r="R12" s="29"/>
      <c r="S12" s="29"/>
    </row>
    <row r="13" spans="1:19" s="27" customFormat="1" ht="52.5" customHeight="1" x14ac:dyDescent="0.3">
      <c r="A13" s="34" t="s">
        <v>1188</v>
      </c>
      <c r="B13" s="49">
        <v>2.86</v>
      </c>
      <c r="C13" s="39" t="s">
        <v>404</v>
      </c>
      <c r="D13" s="39" t="s">
        <v>405</v>
      </c>
      <c r="E13" s="40">
        <v>28857335000140</v>
      </c>
      <c r="F13" s="38" t="s">
        <v>900</v>
      </c>
      <c r="G13" s="67" t="s">
        <v>1189</v>
      </c>
      <c r="H13" s="39" t="s">
        <v>104</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1190</v>
      </c>
      <c r="B16" s="49">
        <v>5.9</v>
      </c>
      <c r="C16" s="65" t="s">
        <v>1031</v>
      </c>
      <c r="D16" s="75" t="s">
        <v>467</v>
      </c>
      <c r="E16" s="93" t="s">
        <v>1191</v>
      </c>
      <c r="F16" s="94"/>
      <c r="G16" s="30"/>
      <c r="H16" s="30"/>
      <c r="I16" s="30"/>
      <c r="J16" s="30"/>
      <c r="L16" s="73"/>
      <c r="M16" s="33"/>
      <c r="N16" s="33"/>
      <c r="Q16" s="32"/>
      <c r="R16" s="32"/>
      <c r="S16" s="32"/>
    </row>
    <row r="17" spans="1:19" s="27" customFormat="1" ht="52.5" customHeight="1" x14ac:dyDescent="0.35">
      <c r="A17" s="34" t="s">
        <v>1192</v>
      </c>
      <c r="B17" s="49">
        <v>3.9</v>
      </c>
      <c r="C17" s="65" t="s">
        <v>1031</v>
      </c>
      <c r="D17" s="75" t="s">
        <v>723</v>
      </c>
      <c r="E17" s="93" t="s">
        <v>1193</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200-000000000000}"/>
  </hyperlinks>
  <pageMargins left="0.4" right="0.4" top="0.6" bottom="0.6" header="0.31496062000000002" footer="0.31496062000000002"/>
  <pageSetup paperSize="9" scale="54" fitToHeight="0" orientation="landscape" cellComments="atEnd"/>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189</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17.851999999999997</v>
      </c>
      <c r="B5" s="119">
        <f>IFERROR(MEDIAN(B7:B1048576),0)</f>
        <v>17.96</v>
      </c>
      <c r="C5" s="114"/>
      <c r="D5" s="119">
        <f>IFERROR(AVERAGEIFS(B7:B1048576,B7:B1048576,"&lt;"&amp;(A5+IFERROR(_xlfn.STDEV.S(B7:B1048576),0)),B7:B1048576,"&gt;"&amp;(A5-IFERROR(_xlfn.STDEV.S(B7:B1048576),0))),0)</f>
        <v>17.79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1194</v>
      </c>
      <c r="B9" s="49">
        <v>17.989999999999998</v>
      </c>
      <c r="C9" s="39" t="s">
        <v>404</v>
      </c>
      <c r="D9" s="39" t="s">
        <v>405</v>
      </c>
      <c r="E9" s="40">
        <v>91083212000135</v>
      </c>
      <c r="F9" s="38" t="s">
        <v>1195</v>
      </c>
      <c r="G9" s="67" t="s">
        <v>1196</v>
      </c>
      <c r="H9" s="39" t="s">
        <v>168</v>
      </c>
      <c r="I9" s="39">
        <v>2024</v>
      </c>
      <c r="J9" s="41" t="s">
        <v>433</v>
      </c>
      <c r="L9" s="36"/>
      <c r="M9" s="28"/>
      <c r="N9" s="28"/>
      <c r="Q9" s="29"/>
      <c r="R9" s="29"/>
      <c r="S9" s="29"/>
    </row>
    <row r="10" spans="1:19" s="27" customFormat="1" ht="52.5" customHeight="1" x14ac:dyDescent="0.3">
      <c r="A10" s="34" t="s">
        <v>189</v>
      </c>
      <c r="B10" s="49">
        <v>18.89</v>
      </c>
      <c r="C10" s="39" t="s">
        <v>404</v>
      </c>
      <c r="D10" s="39" t="s">
        <v>405</v>
      </c>
      <c r="E10" s="40" t="s">
        <v>461</v>
      </c>
      <c r="F10" s="38" t="s">
        <v>431</v>
      </c>
      <c r="G10" s="67" t="s">
        <v>640</v>
      </c>
      <c r="H10" s="39" t="s">
        <v>641</v>
      </c>
      <c r="I10" s="39">
        <v>2024</v>
      </c>
      <c r="J10" s="41" t="s">
        <v>433</v>
      </c>
      <c r="L10" s="36"/>
      <c r="M10" s="28"/>
      <c r="N10" s="28"/>
      <c r="Q10" s="29"/>
      <c r="R10" s="29"/>
      <c r="S10" s="29"/>
    </row>
    <row r="11" spans="1:19" s="27" customFormat="1" ht="52.5" customHeight="1" x14ac:dyDescent="0.3">
      <c r="A11" s="34" t="s">
        <v>1197</v>
      </c>
      <c r="B11" s="49">
        <v>17.420000000000002</v>
      </c>
      <c r="C11" s="39" t="s">
        <v>420</v>
      </c>
      <c r="D11" s="39" t="s">
        <v>411</v>
      </c>
      <c r="E11" s="40">
        <v>28857335000140</v>
      </c>
      <c r="F11" s="38" t="s">
        <v>1198</v>
      </c>
      <c r="G11" s="67" t="s">
        <v>1199</v>
      </c>
      <c r="H11" s="39" t="s">
        <v>66</v>
      </c>
      <c r="I11" s="39">
        <v>2024</v>
      </c>
      <c r="J11" s="41" t="s">
        <v>414</v>
      </c>
      <c r="L11" s="36"/>
      <c r="M11" s="28"/>
      <c r="N11" s="28"/>
      <c r="Q11" s="29"/>
      <c r="R11" s="29"/>
      <c r="S11" s="29"/>
    </row>
    <row r="12" spans="1:19" s="27" customFormat="1" ht="52.5" customHeight="1" x14ac:dyDescent="0.3">
      <c r="A12" s="34" t="s">
        <v>1200</v>
      </c>
      <c r="B12" s="49">
        <v>17</v>
      </c>
      <c r="C12" s="39" t="s">
        <v>404</v>
      </c>
      <c r="D12" s="39" t="s">
        <v>405</v>
      </c>
      <c r="E12" s="40">
        <v>50591089000186</v>
      </c>
      <c r="F12" s="38" t="s">
        <v>1201</v>
      </c>
      <c r="G12" s="67" t="s">
        <v>1202</v>
      </c>
      <c r="H12" s="39" t="s">
        <v>75</v>
      </c>
      <c r="I12" s="39">
        <v>2024</v>
      </c>
      <c r="J12" s="41" t="s">
        <v>433</v>
      </c>
      <c r="L12" s="36"/>
      <c r="M12" s="28"/>
      <c r="N12" s="28"/>
      <c r="Q12" s="29"/>
      <c r="R12" s="29"/>
      <c r="S12" s="29"/>
    </row>
    <row r="13" spans="1:19" s="27" customFormat="1" ht="52.5" customHeight="1" x14ac:dyDescent="0.3">
      <c r="A13" s="34" t="s">
        <v>1203</v>
      </c>
      <c r="B13" s="49">
        <v>17.96</v>
      </c>
      <c r="C13" s="39" t="s">
        <v>404</v>
      </c>
      <c r="D13" s="39" t="s">
        <v>405</v>
      </c>
      <c r="E13" s="40">
        <v>91083212000135</v>
      </c>
      <c r="F13" s="38" t="s">
        <v>718</v>
      </c>
      <c r="G13" s="67" t="s">
        <v>719</v>
      </c>
      <c r="H13" s="39" t="s">
        <v>58</v>
      </c>
      <c r="I13" s="39">
        <v>2025</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300-000000000000}"/>
  </hyperlinks>
  <pageMargins left="0.4" right="0.4" top="0.6" bottom="0.6" header="0.31496062000000002" footer="0.31496062000000002"/>
  <pageSetup paperSize="9" scale="54" fitToHeight="0" orientation="landscape" cellComments="atEnd"/>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191</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28.895000000000003</v>
      </c>
      <c r="B5" s="119">
        <f>IFERROR(MEDIAN(B7:B1048576),0)</f>
        <v>30.840000000000003</v>
      </c>
      <c r="C5" s="114"/>
      <c r="D5" s="119">
        <f>IFERROR(AVERAGEIFS(B7:B1048576,B7:B1048576,"&lt;"&amp;(A5+IFERROR(_xlfn.STDEV.S(B7:B1048576),0)),B7:B1048576,"&gt;"&amp;(A5-IFERROR(_xlfn.STDEV.S(B7:B1048576),0))),0)</f>
        <v>32.526666666666671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1204</v>
      </c>
      <c r="B9" s="49">
        <v>18</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1205</v>
      </c>
      <c r="B10" s="49">
        <v>27.98</v>
      </c>
      <c r="C10" s="39" t="s">
        <v>420</v>
      </c>
      <c r="D10" s="39" t="s">
        <v>411</v>
      </c>
      <c r="E10" s="40">
        <v>84949668000170</v>
      </c>
      <c r="F10" s="38" t="s">
        <v>1206</v>
      </c>
      <c r="G10" s="67" t="s">
        <v>1207</v>
      </c>
      <c r="H10" s="39" t="s">
        <v>1208</v>
      </c>
      <c r="I10" s="39">
        <v>2024</v>
      </c>
      <c r="J10" s="41" t="s">
        <v>414</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1209</v>
      </c>
      <c r="B13" s="49">
        <v>33.700000000000003</v>
      </c>
      <c r="C13" s="65" t="s">
        <v>1210</v>
      </c>
      <c r="D13" s="75" t="s">
        <v>1211</v>
      </c>
      <c r="E13" s="93" t="s">
        <v>1212</v>
      </c>
      <c r="F13" s="94"/>
      <c r="G13" s="30"/>
      <c r="H13" s="30"/>
      <c r="I13" s="30"/>
      <c r="J13" s="30"/>
      <c r="L13" s="73"/>
      <c r="M13" s="33"/>
      <c r="N13" s="33"/>
      <c r="Q13" s="32"/>
      <c r="R13" s="32"/>
      <c r="S13" s="32"/>
    </row>
    <row r="14" spans="1:19" s="27" customFormat="1" ht="52.5" customHeight="1" x14ac:dyDescent="0.35">
      <c r="A14" s="34" t="s">
        <v>1213</v>
      </c>
      <c r="B14" s="49">
        <v>35.9</v>
      </c>
      <c r="C14" s="65" t="s">
        <v>1214</v>
      </c>
      <c r="D14" s="75" t="s">
        <v>428</v>
      </c>
      <c r="E14" s="93" t="s">
        <v>1215</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400-000000000000}"/>
  </hyperlinks>
  <pageMargins left="0.4" right="0.4" top="0.6" bottom="0.6" header="0.31496062000000002" footer="0.31496062000000002"/>
  <pageSetup paperSize="9" scale="54" fitToHeight="0" orientation="landscape" cellComments="atEnd"/>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193</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6.1025</v>
      </c>
      <c r="B5" s="119">
        <f>IFERROR(MEDIAN(B7:B1048576),0)</f>
        <v>5.6</v>
      </c>
      <c r="C5" s="114"/>
      <c r="D5" s="119">
        <f>IFERROR(AVERAGEIFS(B7:B1048576,B7:B1048576,"&lt;"&amp;(A5+IFERROR(_xlfn.STDEV.S(B7:B1048576),0)),B7:B1048576,"&gt;"&amp;(A5-IFERROR(_xlfn.STDEV.S(B7:B1048576),0))),0)</f>
        <v>5.336666666666666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193</v>
      </c>
      <c r="B9" s="49">
        <v>5.9</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1216</v>
      </c>
      <c r="B10" s="49">
        <v>8.4</v>
      </c>
      <c r="C10" s="39" t="s">
        <v>420</v>
      </c>
      <c r="D10" s="39" t="s">
        <v>411</v>
      </c>
      <c r="E10" s="40">
        <v>30547487000198</v>
      </c>
      <c r="F10" s="38" t="s">
        <v>488</v>
      </c>
      <c r="G10" s="67" t="s">
        <v>545</v>
      </c>
      <c r="H10" s="39" t="s">
        <v>79</v>
      </c>
      <c r="I10" s="39">
        <v>2024</v>
      </c>
      <c r="J10" s="41" t="s">
        <v>546</v>
      </c>
      <c r="L10" s="36"/>
      <c r="M10" s="28"/>
      <c r="N10" s="28"/>
      <c r="Q10" s="29"/>
      <c r="R10" s="29"/>
      <c r="S10" s="29"/>
    </row>
    <row r="11" spans="1:19" s="27" customFormat="1" ht="52.5" customHeight="1" x14ac:dyDescent="0.3">
      <c r="A11" s="34" t="s">
        <v>1217</v>
      </c>
      <c r="B11" s="49">
        <v>5.3</v>
      </c>
      <c r="C11" s="39" t="s">
        <v>420</v>
      </c>
      <c r="D11" s="39" t="s">
        <v>411</v>
      </c>
      <c r="E11" s="40">
        <v>36519741000120</v>
      </c>
      <c r="F11" s="38" t="s">
        <v>1218</v>
      </c>
      <c r="G11" s="67" t="s">
        <v>1219</v>
      </c>
      <c r="H11" s="39" t="s">
        <v>70</v>
      </c>
      <c r="I11" s="39">
        <v>2024</v>
      </c>
      <c r="J11" s="41" t="s">
        <v>414</v>
      </c>
      <c r="L11" s="36"/>
      <c r="M11" s="28"/>
      <c r="N11" s="28"/>
      <c r="Q11" s="29"/>
      <c r="R11" s="29"/>
      <c r="S11" s="29"/>
    </row>
    <row r="12" spans="1:19" s="27" customFormat="1" ht="52.5" customHeight="1" x14ac:dyDescent="0.3">
      <c r="A12" s="34" t="s">
        <v>1220</v>
      </c>
      <c r="B12" s="49">
        <v>4.8099999999999996</v>
      </c>
      <c r="C12" s="39" t="s">
        <v>410</v>
      </c>
      <c r="D12" s="39" t="s">
        <v>411</v>
      </c>
      <c r="E12" s="40">
        <v>50591089000186</v>
      </c>
      <c r="F12" s="38" t="s">
        <v>854</v>
      </c>
      <c r="G12" s="67" t="s">
        <v>1221</v>
      </c>
      <c r="H12" s="39" t="s">
        <v>253</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500-000000000000}"/>
  </hyperlinks>
  <pageMargins left="0.4" right="0.4" top="0.6" bottom="0.6" header="0.31496062000000002" footer="0.31496062000000002"/>
  <pageSetup paperSize="9" scale="54" fitToHeight="0" orientation="landscape" cellComments="atEnd"/>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195</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1121.7249999999999</v>
      </c>
      <c r="B5" s="119">
        <f>IFERROR(MEDIAN(B7:B1048576),0)</f>
        <v>1101</v>
      </c>
      <c r="C5" s="114"/>
      <c r="D5" s="119">
        <f>IFERROR(AVERAGEIFS(B7:B1048576,B7:B1048576,"&lt;"&amp;(A5+IFERROR(_xlfn.STDEV.S(B7:B1048576),0)),B7:B1048576,"&gt;"&amp;(A5-IFERROR(_xlfn.STDEV.S(B7:B1048576),0))),0)</f>
        <v>998.9666666666667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1222</v>
      </c>
      <c r="B9" s="49">
        <v>850</v>
      </c>
      <c r="C9" s="39" t="s">
        <v>404</v>
      </c>
      <c r="D9" s="39" t="s">
        <v>457</v>
      </c>
      <c r="E9" s="40">
        <v>5523731000135</v>
      </c>
      <c r="F9" s="38" t="s">
        <v>652</v>
      </c>
      <c r="G9" s="67" t="s">
        <v>1223</v>
      </c>
      <c r="H9" s="39" t="s">
        <v>461</v>
      </c>
      <c r="I9" s="39" t="s">
        <v>461</v>
      </c>
      <c r="J9" s="41" t="s">
        <v>462</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1224</v>
      </c>
      <c r="B12" s="49">
        <v>794.9</v>
      </c>
      <c r="C12" s="65" t="s">
        <v>1225</v>
      </c>
      <c r="D12" s="75" t="s">
        <v>1226</v>
      </c>
      <c r="E12" s="93" t="s">
        <v>1227</v>
      </c>
      <c r="F12" s="94"/>
      <c r="G12" s="30"/>
      <c r="H12" s="30"/>
      <c r="I12" s="30"/>
      <c r="J12" s="30"/>
      <c r="L12" s="73"/>
      <c r="M12" s="33"/>
      <c r="N12" s="33"/>
      <c r="Q12" s="32"/>
      <c r="R12" s="32"/>
      <c r="S12" s="32"/>
    </row>
    <row r="13" spans="1:19" s="27" customFormat="1" ht="52.5" customHeight="1" x14ac:dyDescent="0.35">
      <c r="A13" s="34" t="s">
        <v>1228</v>
      </c>
      <c r="B13" s="49">
        <v>1352</v>
      </c>
      <c r="C13" s="65" t="s">
        <v>1229</v>
      </c>
      <c r="D13" s="75" t="s">
        <v>1230</v>
      </c>
      <c r="E13" s="93" t="s">
        <v>1231</v>
      </c>
      <c r="F13" s="94"/>
      <c r="G13" s="30"/>
      <c r="H13" s="30"/>
      <c r="I13" s="30"/>
      <c r="J13" s="30"/>
      <c r="L13" s="73"/>
      <c r="M13" s="33"/>
      <c r="N13" s="33"/>
      <c r="Q13" s="32"/>
      <c r="R13" s="32"/>
      <c r="S13" s="32"/>
    </row>
    <row r="14" spans="1:19" s="27" customFormat="1" ht="52.5" customHeight="1" x14ac:dyDescent="0.35">
      <c r="A14" s="34" t="s">
        <v>1232</v>
      </c>
      <c r="B14" s="49">
        <v>1490</v>
      </c>
      <c r="C14" s="65" t="s">
        <v>1233</v>
      </c>
      <c r="D14" s="75" t="s">
        <v>1234</v>
      </c>
      <c r="E14" s="93" t="s">
        <v>1235</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600-000000000000}"/>
  </hyperlinks>
  <pageMargins left="0.4" right="0.4" top="0.6" bottom="0.6" header="0.31496062000000002" footer="0.31496062000000002"/>
  <pageSetup paperSize="9" scale="54" fitToHeight="0" orientation="landscape" cellComments="atEnd"/>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197</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38.56666666666667</v>
      </c>
      <c r="B5" s="119">
        <f>IFERROR(MEDIAN(B7:B1048576),0)</f>
        <v>30.954999999999998</v>
      </c>
      <c r="C5" s="114"/>
      <c r="D5" s="119">
        <f>IFERROR(AVERAGEIFS(B7:B1048576,B7:B1048576,"&lt;"&amp;(A5+IFERROR(_xlfn.STDEV.S(B7:B1048576),0)),B7:B1048576,"&gt;"&amp;(A5-IFERROR(_xlfn.STDEV.S(B7:B1048576),0))),0)</f>
        <v>32.480000000000004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197</v>
      </c>
      <c r="B9" s="49">
        <v>29.99</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1236</v>
      </c>
      <c r="B10" s="49">
        <v>31.92</v>
      </c>
      <c r="C10" s="39" t="s">
        <v>410</v>
      </c>
      <c r="D10" s="39" t="s">
        <v>411</v>
      </c>
      <c r="E10" s="40">
        <v>6194440000103</v>
      </c>
      <c r="F10" s="38" t="s">
        <v>1237</v>
      </c>
      <c r="G10" s="67" t="s">
        <v>1238</v>
      </c>
      <c r="H10" s="39" t="s">
        <v>66</v>
      </c>
      <c r="I10" s="39">
        <v>2024</v>
      </c>
      <c r="J10" s="41" t="s">
        <v>414</v>
      </c>
      <c r="L10" s="36"/>
      <c r="M10" s="28"/>
      <c r="N10" s="28"/>
      <c r="Q10" s="29"/>
      <c r="R10" s="29"/>
      <c r="S10" s="29"/>
    </row>
    <row r="11" spans="1:19" s="27" customFormat="1" ht="52.5" customHeight="1" x14ac:dyDescent="0.3">
      <c r="A11" s="34" t="s">
        <v>1239</v>
      </c>
      <c r="B11" s="49">
        <v>21</v>
      </c>
      <c r="C11" s="39" t="s">
        <v>420</v>
      </c>
      <c r="D11" s="39" t="s">
        <v>411</v>
      </c>
      <c r="E11" s="40">
        <v>50567060000169</v>
      </c>
      <c r="F11" s="38" t="s">
        <v>1240</v>
      </c>
      <c r="G11" s="67" t="s">
        <v>1241</v>
      </c>
      <c r="H11" s="39" t="s">
        <v>132</v>
      </c>
      <c r="I11" s="39">
        <v>2024</v>
      </c>
      <c r="J11" s="41" t="s">
        <v>414</v>
      </c>
      <c r="L11" s="36"/>
      <c r="M11" s="28"/>
      <c r="N11" s="28"/>
      <c r="Q11" s="29"/>
      <c r="R11" s="29"/>
      <c r="S11" s="29"/>
    </row>
    <row r="12" spans="1:19" s="27" customFormat="1" ht="52.5" customHeight="1" x14ac:dyDescent="0.3">
      <c r="A12" s="34" t="s">
        <v>1242</v>
      </c>
      <c r="B12" s="49">
        <v>25.5</v>
      </c>
      <c r="C12" s="39" t="s">
        <v>420</v>
      </c>
      <c r="D12" s="39" t="s">
        <v>411</v>
      </c>
      <c r="E12" s="40">
        <v>6194440000103</v>
      </c>
      <c r="F12" s="38" t="s">
        <v>412</v>
      </c>
      <c r="G12" s="67" t="s">
        <v>413</v>
      </c>
      <c r="H12" s="39" t="s">
        <v>124</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1243</v>
      </c>
      <c r="B15" s="49">
        <v>53.99</v>
      </c>
      <c r="C15" s="65" t="s">
        <v>1244</v>
      </c>
      <c r="D15" s="75" t="s">
        <v>444</v>
      </c>
      <c r="E15" s="93" t="s">
        <v>1245</v>
      </c>
      <c r="F15" s="94"/>
      <c r="G15" s="30"/>
      <c r="H15" s="30"/>
      <c r="I15" s="30"/>
      <c r="J15" s="30"/>
      <c r="L15" s="73"/>
      <c r="M15" s="33"/>
      <c r="N15" s="33"/>
      <c r="Q15" s="32"/>
      <c r="R15" s="32"/>
      <c r="S15" s="32"/>
    </row>
    <row r="16" spans="1:19" s="27" customFormat="1" ht="52.5" customHeight="1" x14ac:dyDescent="0.35">
      <c r="A16" s="34" t="s">
        <v>1246</v>
      </c>
      <c r="B16" s="49">
        <v>69</v>
      </c>
      <c r="C16" s="65" t="s">
        <v>1247</v>
      </c>
      <c r="D16" s="75" t="s">
        <v>1248</v>
      </c>
      <c r="E16" s="93" t="s">
        <v>1249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700-000000000000}"/>
  </hyperlinks>
  <pageMargins left="0.4" right="0.4" top="0.6" bottom="0.6" header="0.31496062000000002" footer="0.31496062000000002"/>
  <pageSetup paperSize="9" scale="54" fitToHeight="0" orientation="landscape" cellComments="atEnd"/>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199</v>
      </c>
      <c r="C1" s="117"/>
      <c r="D1" s="117"/>
      <c r="E1" s="118"/>
      <c r="F1" s="113" t="s">
        <v>26</v>
      </c>
      <c r="G1" s="114"/>
      <c r="H1" s="2"/>
      <c r="I1" s="2"/>
      <c r="J1" s="2"/>
      <c r="K1" s="3"/>
      <c r="M1" s="3"/>
      <c r="N1" s="3"/>
    </row>
    <row r="2" spans="1:19" s="24" customFormat="1" ht="27" customHeight="1" x14ac:dyDescent="0.25">
      <c r="A2" s="68" t="s">
        <v>27</v>
      </c>
      <c r="B2" s="120" t="s">
        <v>200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5.0566666666666675</v>
      </c>
      <c r="B5" s="119">
        <f>IFERROR(MEDIAN(B7:B1048576),0)</f>
        <v>4.2</v>
      </c>
      <c r="C5" s="114"/>
      <c r="D5" s="119">
        <f>IFERROR(AVERAGEIFS(B7:B1048576,B7:B1048576,"&lt;"&amp;(A5+IFERROR(_xlfn.STDEV.S(B7:B1048576),0)),B7:B1048576,"&gt;"&amp;(A5-IFERROR(_xlfn.STDEV.S(B7:B1048576),0))),0)</f>
        <v>4.0880000000000001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199</v>
      </c>
      <c r="B9" s="49">
        <v>4.12</v>
      </c>
      <c r="C9" s="39" t="s">
        <v>200</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1250</v>
      </c>
      <c r="B10" s="49">
        <v>3.45</v>
      </c>
      <c r="C10" s="39" t="s">
        <v>404</v>
      </c>
      <c r="D10" s="39" t="s">
        <v>405</v>
      </c>
      <c r="E10" s="40">
        <v>5823205000190</v>
      </c>
      <c r="F10" s="38" t="s">
        <v>710</v>
      </c>
      <c r="G10" s="67" t="s">
        <v>711</v>
      </c>
      <c r="H10" s="39" t="s">
        <v>148</v>
      </c>
      <c r="I10" s="39">
        <v>2024</v>
      </c>
      <c r="J10" s="41" t="s">
        <v>433</v>
      </c>
      <c r="L10" s="36"/>
      <c r="M10" s="28"/>
      <c r="N10" s="28"/>
      <c r="Q10" s="29"/>
      <c r="R10" s="29"/>
      <c r="S10" s="29"/>
    </row>
    <row r="11" spans="1:19" s="27" customFormat="1" ht="52.5" customHeight="1" x14ac:dyDescent="0.3">
      <c r="A11" s="34" t="s">
        <v>1251</v>
      </c>
      <c r="B11" s="49">
        <v>4.55</v>
      </c>
      <c r="C11" s="39" t="s">
        <v>404</v>
      </c>
      <c r="D11" s="39" t="s">
        <v>405</v>
      </c>
      <c r="E11" s="40">
        <v>7978004000198</v>
      </c>
      <c r="F11" s="38" t="s">
        <v>591</v>
      </c>
      <c r="G11" s="67" t="s">
        <v>1252</v>
      </c>
      <c r="H11" s="39" t="s">
        <v>130</v>
      </c>
      <c r="I11" s="39">
        <v>2024</v>
      </c>
      <c r="J11" s="41" t="s">
        <v>433</v>
      </c>
      <c r="L11" s="36"/>
      <c r="M11" s="28"/>
      <c r="N11" s="28"/>
      <c r="Q11" s="29"/>
      <c r="R11" s="29"/>
      <c r="S11" s="29"/>
    </row>
    <row r="12" spans="1:19" s="27" customFormat="1" ht="52.5" customHeight="1" x14ac:dyDescent="0.3">
      <c r="A12" s="34" t="s">
        <v>1253</v>
      </c>
      <c r="B12" s="49">
        <v>4.04</v>
      </c>
      <c r="C12" s="39" t="s">
        <v>410</v>
      </c>
      <c r="D12" s="39" t="s">
        <v>411</v>
      </c>
      <c r="E12" s="40">
        <v>6194440000103</v>
      </c>
      <c r="F12" s="38" t="s">
        <v>438</v>
      </c>
      <c r="G12" s="67" t="s">
        <v>439</v>
      </c>
      <c r="H12" s="39" t="s">
        <v>154</v>
      </c>
      <c r="I12" s="39">
        <v>2024</v>
      </c>
      <c r="J12" s="41" t="s">
        <v>414</v>
      </c>
      <c r="L12" s="36"/>
      <c r="M12" s="28"/>
      <c r="N12" s="28"/>
      <c r="Q12" s="29"/>
      <c r="R12" s="29"/>
      <c r="S12" s="29"/>
    </row>
    <row r="13" spans="1:19" s="27" customFormat="1" ht="52.5" customHeight="1" x14ac:dyDescent="0.3">
      <c r="A13" s="34" t="s">
        <v>1254</v>
      </c>
      <c r="B13" s="49">
        <v>4.28</v>
      </c>
      <c r="C13" s="39" t="s">
        <v>420</v>
      </c>
      <c r="D13" s="39" t="s">
        <v>411</v>
      </c>
      <c r="E13" s="40">
        <v>72150550000106</v>
      </c>
      <c r="F13" s="38" t="s">
        <v>1255</v>
      </c>
      <c r="G13" s="67" t="s">
        <v>1256</v>
      </c>
      <c r="H13" s="39" t="s">
        <v>132</v>
      </c>
      <c r="I13" s="39">
        <v>2024</v>
      </c>
      <c r="J13" s="41" t="s">
        <v>414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1257</v>
      </c>
      <c r="B16" s="49">
        <v>9.9</v>
      </c>
      <c r="C16" s="65" t="s">
        <v>1244</v>
      </c>
      <c r="D16" s="75" t="s">
        <v>1258</v>
      </c>
      <c r="E16" s="93" t="s">
        <v>1259</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800-000000000000}"/>
  </hyperlinks>
  <pageMargins left="0.4" right="0.4" top="0.6" bottom="0.6" header="0.31496062000000002" footer="0.31496062000000002"/>
  <pageSetup paperSize="9" scale="54" fitToHeight="0" orientation="landscape" cellComments="atEnd"/>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202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13.819999999999999</v>
      </c>
      <c r="B5" s="119">
        <f>IFERROR(MEDIAN(B7:B1048576),0)</f>
        <v>12.6</v>
      </c>
      <c r="C5" s="114"/>
      <c r="D5" s="119">
        <f>IFERROR(AVERAGEIFS(B7:B1048576,B7:B1048576,"&lt;"&amp;(A5+IFERROR(_xlfn.STDEV.S(B7:B1048576),0)),B7:B1048576,"&gt;"&amp;(A5-IFERROR(_xlfn.STDEV.S(B7:B1048576),0))),0)</f>
        <v>12.4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202</v>
      </c>
      <c r="B9" s="49">
        <v>11</v>
      </c>
      <c r="C9" s="39" t="s">
        <v>404</v>
      </c>
      <c r="D9" s="39" t="s">
        <v>405</v>
      </c>
      <c r="E9" s="40">
        <v>15038394000144</v>
      </c>
      <c r="F9" s="38" t="s">
        <v>591</v>
      </c>
      <c r="G9" s="67" t="s">
        <v>407</v>
      </c>
      <c r="H9" s="39" t="s">
        <v>88</v>
      </c>
      <c r="I9" s="39">
        <v>2024</v>
      </c>
      <c r="J9" s="41" t="s">
        <v>656</v>
      </c>
      <c r="L9" s="36"/>
      <c r="M9" s="28"/>
      <c r="N9" s="28"/>
      <c r="Q9" s="29"/>
      <c r="R9" s="29"/>
      <c r="S9" s="29"/>
    </row>
    <row r="10" spans="1:19" s="27" customFormat="1" ht="52.5" customHeight="1" x14ac:dyDescent="0.3">
      <c r="A10" s="34" t="s">
        <v>1260</v>
      </c>
      <c r="B10" s="49">
        <v>19.5</v>
      </c>
      <c r="C10" s="39" t="s">
        <v>200</v>
      </c>
      <c r="D10" s="39" t="s">
        <v>405</v>
      </c>
      <c r="E10" s="40">
        <v>72182000106</v>
      </c>
      <c r="F10" s="38" t="s">
        <v>1261</v>
      </c>
      <c r="G10" s="67" t="s">
        <v>1262</v>
      </c>
      <c r="H10" s="39" t="s">
        <v>81</v>
      </c>
      <c r="I10" s="39">
        <v>2024</v>
      </c>
      <c r="J10" s="41" t="s">
        <v>408</v>
      </c>
      <c r="L10" s="36"/>
      <c r="M10" s="28"/>
      <c r="N10" s="28"/>
      <c r="Q10" s="29"/>
      <c r="R10" s="29"/>
      <c r="S10" s="29"/>
    </row>
    <row r="11" spans="1:19" s="27" customFormat="1" ht="52.5" customHeight="1" x14ac:dyDescent="0.3">
      <c r="A11" s="34" t="s">
        <v>1263</v>
      </c>
      <c r="B11" s="49">
        <v>12</v>
      </c>
      <c r="C11" s="39" t="s">
        <v>1264</v>
      </c>
      <c r="D11" s="39" t="s">
        <v>405</v>
      </c>
      <c r="E11" s="40">
        <v>411441000186</v>
      </c>
      <c r="F11" s="38" t="s">
        <v>476</v>
      </c>
      <c r="G11" s="67" t="s">
        <v>1265</v>
      </c>
      <c r="H11" s="39" t="s">
        <v>221</v>
      </c>
      <c r="I11" s="39">
        <v>2024</v>
      </c>
      <c r="J11" s="41" t="s">
        <v>433</v>
      </c>
      <c r="L11" s="36"/>
      <c r="M11" s="28"/>
      <c r="N11" s="28"/>
      <c r="Q11" s="29"/>
      <c r="R11" s="29"/>
      <c r="S11" s="29"/>
    </row>
    <row r="12" spans="1:19" s="27" customFormat="1" ht="52.5" customHeight="1" x14ac:dyDescent="0.3">
      <c r="A12" s="34" t="s">
        <v>1266</v>
      </c>
      <c r="B12" s="49">
        <v>14</v>
      </c>
      <c r="C12" s="39" t="s">
        <v>72</v>
      </c>
      <c r="D12" s="39" t="s">
        <v>405</v>
      </c>
      <c r="E12" s="40">
        <v>1706665000188</v>
      </c>
      <c r="F12" s="38" t="s">
        <v>1267</v>
      </c>
      <c r="G12" s="67" t="s">
        <v>1268</v>
      </c>
      <c r="H12" s="39" t="s">
        <v>98</v>
      </c>
      <c r="I12" s="39">
        <v>2024</v>
      </c>
      <c r="J12" s="41" t="s">
        <v>433</v>
      </c>
      <c r="L12" s="36"/>
      <c r="M12" s="28"/>
      <c r="N12" s="28"/>
      <c r="Q12" s="29"/>
      <c r="R12" s="29"/>
      <c r="S12" s="29"/>
    </row>
    <row r="13" spans="1:19" s="27" customFormat="1" ht="52.5" customHeight="1" x14ac:dyDescent="0.3">
      <c r="A13" s="34" t="s">
        <v>1269</v>
      </c>
      <c r="B13" s="49">
        <v>12.6</v>
      </c>
      <c r="C13" s="39" t="s">
        <v>1270</v>
      </c>
      <c r="D13" s="39" t="s">
        <v>987</v>
      </c>
      <c r="E13" s="40">
        <v>32583079000117</v>
      </c>
      <c r="F13" s="38" t="s">
        <v>563</v>
      </c>
      <c r="G13" s="67" t="s">
        <v>1271</v>
      </c>
      <c r="H13" s="39" t="s">
        <v>1272</v>
      </c>
      <c r="I13" s="39">
        <v>2025</v>
      </c>
      <c r="J13" s="41" t="s">
        <v>1273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900-000000000000}"/>
  </hyperlinks>
  <pageMargins left="0.4" right="0.4" top="0.6" bottom="0.6" header="0.31496062000000002" footer="0.31496062000000002"/>
  <pageSetup paperSize="9" scale="54" fitToHeight="0" orientation="landscape" cellComments="atEnd"/>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204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37.046666666666667</v>
      </c>
      <c r="B5" s="119">
        <f>IFERROR(MEDIAN(B7:B1048576),0)</f>
        <v>23.994999999999997</v>
      </c>
      <c r="C5" s="114"/>
      <c r="D5" s="119">
        <f>IFERROR(AVERAGEIFS(B7:B1048576,B7:B1048576,"&lt;"&amp;(A5+IFERROR(_xlfn.STDEV.S(B7:B1048576),0)),B7:B1048576,"&gt;"&amp;(A5-IFERROR(_xlfn.STDEV.S(B7:B1048576),0))),0)</f>
        <v>21.294999999999998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204</v>
      </c>
      <c r="B9" s="49">
        <v>23</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1274</v>
      </c>
      <c r="B10" s="49">
        <v>24.99</v>
      </c>
      <c r="C10" s="39" t="s">
        <v>1275</v>
      </c>
      <c r="D10" s="39" t="s">
        <v>411</v>
      </c>
      <c r="E10" s="40">
        <v>37885137000180</v>
      </c>
      <c r="F10" s="38" t="s">
        <v>1150</v>
      </c>
      <c r="G10" s="67" t="s">
        <v>1276</v>
      </c>
      <c r="H10" s="39" t="s">
        <v>102</v>
      </c>
      <c r="I10" s="39">
        <v>2024</v>
      </c>
      <c r="J10" s="41" t="s">
        <v>414</v>
      </c>
      <c r="L10" s="36"/>
      <c r="M10" s="28"/>
      <c r="N10" s="28"/>
      <c r="Q10" s="29"/>
      <c r="R10" s="29"/>
      <c r="S10" s="29"/>
    </row>
    <row r="11" spans="1:19" s="27" customFormat="1" ht="52.5" customHeight="1" x14ac:dyDescent="0.3">
      <c r="A11" s="34" t="s">
        <v>1277</v>
      </c>
      <c r="B11" s="49">
        <v>19</v>
      </c>
      <c r="C11" s="39" t="s">
        <v>404</v>
      </c>
      <c r="D11" s="39" t="s">
        <v>405</v>
      </c>
      <c r="E11" s="40">
        <v>28857335000140</v>
      </c>
      <c r="F11" s="38" t="s">
        <v>1278</v>
      </c>
      <c r="G11" s="67" t="s">
        <v>1279</v>
      </c>
      <c r="H11" s="39" t="s">
        <v>79</v>
      </c>
      <c r="I11" s="39">
        <v>2024</v>
      </c>
      <c r="J11" s="41" t="s">
        <v>433</v>
      </c>
      <c r="L11" s="36"/>
      <c r="M11" s="28"/>
      <c r="N11" s="28"/>
      <c r="Q11" s="29"/>
      <c r="R11" s="29"/>
      <c r="S11" s="29"/>
    </row>
    <row r="12" spans="1:19" s="27" customFormat="1" ht="52.5" customHeight="1" x14ac:dyDescent="0.3">
      <c r="A12" s="34" t="s">
        <v>1280</v>
      </c>
      <c r="B12" s="49">
        <v>18.190000000000001</v>
      </c>
      <c r="C12" s="39" t="s">
        <v>200</v>
      </c>
      <c r="D12" s="39" t="s">
        <v>405</v>
      </c>
      <c r="E12" s="40">
        <v>91083212000135</v>
      </c>
      <c r="F12" s="38" t="s">
        <v>1281</v>
      </c>
      <c r="G12" s="67" t="s">
        <v>1282</v>
      </c>
      <c r="H12" s="39" t="s">
        <v>77</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1283</v>
      </c>
      <c r="B15" s="49">
        <v>68</v>
      </c>
      <c r="C15" s="65" t="s">
        <v>1244</v>
      </c>
      <c r="D15" s="75" t="s">
        <v>610</v>
      </c>
      <c r="E15" s="93" t="s">
        <v>1284</v>
      </c>
      <c r="F15" s="94"/>
      <c r="G15" s="30"/>
      <c r="H15" s="30"/>
      <c r="I15" s="30"/>
      <c r="J15" s="30"/>
      <c r="L15" s="73"/>
      <c r="M15" s="33"/>
      <c r="N15" s="33"/>
      <c r="Q15" s="32"/>
      <c r="R15" s="32"/>
      <c r="S15" s="32"/>
    </row>
    <row r="16" spans="1:19" s="27" customFormat="1" ht="52.5" customHeight="1" x14ac:dyDescent="0.35">
      <c r="A16" s="34" t="s">
        <v>1285</v>
      </c>
      <c r="B16" s="49">
        <v>69.099999999999994</v>
      </c>
      <c r="C16" s="65" t="s">
        <v>1244</v>
      </c>
      <c r="D16" s="75" t="s">
        <v>1286</v>
      </c>
      <c r="E16" s="93" t="s">
        <v>1287</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A00-000000000000}"/>
  </hyperlinks>
  <pageMargins left="0.4" right="0.4" top="0.6" bottom="0.6" header="0.31496062000000002" footer="0.31496062000000002"/>
  <pageSetup paperSize="9" scale="54" fitToHeight="0" orientation="landscape" cellComments="atEnd"/>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206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6.0724999999999998</v>
      </c>
      <c r="B5" s="119">
        <f>IFERROR(MEDIAN(B7:B1048576),0)</f>
        <v>5.8100000000000005</v>
      </c>
      <c r="C5" s="114"/>
      <c r="D5" s="119">
        <f>IFERROR(AVERAGEIFS(B7:B1048576,B7:B1048576,"&lt;"&amp;(A5+IFERROR(_xlfn.STDEV.S(B7:B1048576),0)),B7:B1048576,"&gt;"&amp;(A5-IFERROR(_xlfn.STDEV.S(B7:B1048576),0))),0)</f>
        <v>5.3866666666666667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1288</v>
      </c>
      <c r="B9" s="49">
        <v>5.4</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1289</v>
      </c>
      <c r="B10" s="49">
        <v>6.22</v>
      </c>
      <c r="C10" s="39" t="s">
        <v>1290</v>
      </c>
      <c r="D10" s="39" t="s">
        <v>457</v>
      </c>
      <c r="E10" s="40">
        <v>13547970000153</v>
      </c>
      <c r="F10" s="38" t="s">
        <v>944</v>
      </c>
      <c r="G10" s="67" t="s">
        <v>945</v>
      </c>
      <c r="H10" s="39" t="s">
        <v>461</v>
      </c>
      <c r="I10" s="39" t="s">
        <v>461</v>
      </c>
      <c r="J10" s="41" t="s">
        <v>462</v>
      </c>
      <c r="L10" s="36"/>
      <c r="M10" s="28"/>
      <c r="N10" s="28"/>
      <c r="Q10" s="29"/>
      <c r="R10" s="29"/>
      <c r="S10" s="29"/>
    </row>
    <row r="11" spans="1:19" s="27" customFormat="1" ht="52.5" customHeight="1" x14ac:dyDescent="0.3">
      <c r="A11" s="34" t="s">
        <v>1291</v>
      </c>
      <c r="B11" s="49">
        <v>4.54</v>
      </c>
      <c r="C11" s="39" t="s">
        <v>420</v>
      </c>
      <c r="D11" s="39" t="s">
        <v>411</v>
      </c>
      <c r="E11" s="40">
        <v>17676642000108</v>
      </c>
      <c r="F11" s="38" t="s">
        <v>499</v>
      </c>
      <c r="G11" s="67" t="s">
        <v>1292</v>
      </c>
      <c r="H11" s="39" t="s">
        <v>70</v>
      </c>
      <c r="I11" s="39">
        <v>2024</v>
      </c>
      <c r="J11" s="41" t="s">
        <v>414</v>
      </c>
      <c r="L11" s="36"/>
      <c r="M11" s="28"/>
      <c r="N11" s="28"/>
      <c r="Q11" s="29"/>
      <c r="R11" s="29"/>
      <c r="S11" s="29"/>
    </row>
    <row r="12" spans="1:19" s="27" customFormat="1" ht="52.5" customHeight="1" x14ac:dyDescent="0.3">
      <c r="A12" s="34" t="s">
        <v>1293</v>
      </c>
      <c r="B12" s="49">
        <v>8.1300000000000008</v>
      </c>
      <c r="C12" s="39" t="s">
        <v>1290</v>
      </c>
      <c r="D12" s="39" t="s">
        <v>405</v>
      </c>
      <c r="E12" s="40">
        <v>72150550000106</v>
      </c>
      <c r="F12" s="38" t="s">
        <v>488</v>
      </c>
      <c r="G12" s="67" t="s">
        <v>1294</v>
      </c>
      <c r="H12" s="39" t="s">
        <v>118</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B00-000000000000}"/>
  </hyperlinks>
  <pageMargins left="0.4" right="0.4" top="0.6" bottom="0.6" header="0.31496062000000002" footer="0.31496062000000002"/>
  <pageSetup paperSize="9" scale="54" fitToHeight="0" orientation="landscape" cellComments="atEnd"/>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208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7.4699999999999989</v>
      </c>
      <c r="B5" s="119">
        <f>IFERROR(MEDIAN(B7:B1048576),0)</f>
        <v>6.9</v>
      </c>
      <c r="C5" s="114"/>
      <c r="D5" s="119">
        <f>IFERROR(AVERAGEIFS(B7:B1048576,B7:B1048576,"&lt;"&amp;(A5+IFERROR(_xlfn.STDEV.S(B7:B1048576),0)),B7:B1048576,"&gt;"&amp;(A5-IFERROR(_xlfn.STDEV.S(B7:B1048576),0))),0)</f>
        <v>6.5600000000000005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1295</v>
      </c>
      <c r="B9" s="49">
        <v>6.9</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1296</v>
      </c>
      <c r="B10" s="49">
        <v>9.2899999999999991</v>
      </c>
      <c r="C10" s="39" t="s">
        <v>1290</v>
      </c>
      <c r="D10" s="39" t="s">
        <v>405</v>
      </c>
      <c r="E10" s="40">
        <v>48962271000154</v>
      </c>
      <c r="F10" s="38" t="s">
        <v>854</v>
      </c>
      <c r="G10" s="67" t="s">
        <v>855</v>
      </c>
      <c r="H10" s="39" t="s">
        <v>142</v>
      </c>
      <c r="I10" s="39">
        <v>2024</v>
      </c>
      <c r="J10" s="41" t="s">
        <v>433</v>
      </c>
      <c r="L10" s="36"/>
      <c r="M10" s="28"/>
      <c r="N10" s="28"/>
      <c r="Q10" s="29"/>
      <c r="R10" s="29"/>
      <c r="S10" s="29"/>
    </row>
    <row r="11" spans="1:19" s="27" customFormat="1" ht="52.5" customHeight="1" x14ac:dyDescent="0.3">
      <c r="A11" s="34" t="s">
        <v>1297</v>
      </c>
      <c r="B11" s="49">
        <v>6.22</v>
      </c>
      <c r="C11" s="39" t="s">
        <v>1290</v>
      </c>
      <c r="D11" s="39" t="s">
        <v>457</v>
      </c>
      <c r="E11" s="40">
        <v>13547970000153</v>
      </c>
      <c r="F11" s="38" t="s">
        <v>944</v>
      </c>
      <c r="G11" s="67" t="s">
        <v>1298</v>
      </c>
      <c r="H11" s="39" t="s">
        <v>461</v>
      </c>
      <c r="I11" s="39">
        <v>2024</v>
      </c>
      <c r="J11" s="41" t="s">
        <v>462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C00-000000000000}"/>
  </hyperlinks>
  <pageMargins left="0.4" right="0.4" top="0.6" bottom="0.6" header="0.31496062000000002" footer="0.31496062000000002"/>
  <pageSetup paperSize="9" scale="54" fitToHeight="0" orientation="landscape" cellComments="atEnd"/>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210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44.368000000000002</v>
      </c>
      <c r="B5" s="119">
        <f>IFERROR(MEDIAN(B7:B1048576),0)</f>
        <v>28.99</v>
      </c>
      <c r="C5" s="114"/>
      <c r="D5" s="119">
        <f>IFERROR(AVERAGEIFS(B7:B1048576,B7:B1048576,"&lt;"&amp;(A5+IFERROR(_xlfn.STDEV.S(B7:B1048576),0)),B7:B1048576,"&gt;"&amp;(A5-IFERROR(_xlfn.STDEV.S(B7:B1048576),0))),0)</f>
        <v>33.394999999999996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210</v>
      </c>
      <c r="B9" s="49">
        <v>28.99</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1299</v>
      </c>
      <c r="B10" s="49">
        <v>18.989999999999998</v>
      </c>
      <c r="C10" s="39" t="s">
        <v>404</v>
      </c>
      <c r="D10" s="39" t="s">
        <v>405</v>
      </c>
      <c r="E10" s="40">
        <v>91083212000135</v>
      </c>
      <c r="F10" s="38" t="s">
        <v>1278</v>
      </c>
      <c r="G10" s="67" t="s">
        <v>1279</v>
      </c>
      <c r="H10" s="39" t="s">
        <v>79</v>
      </c>
      <c r="I10" s="39">
        <v>2024</v>
      </c>
      <c r="J10" s="41" t="s">
        <v>433</v>
      </c>
      <c r="L10" s="36"/>
      <c r="M10" s="28"/>
      <c r="N10" s="28"/>
      <c r="Q10" s="29"/>
      <c r="R10" s="29"/>
      <c r="S10" s="29"/>
    </row>
    <row r="11" spans="1:19" s="27" customFormat="1" ht="52.5" customHeight="1" x14ac:dyDescent="0.3">
      <c r="A11" s="34" t="s">
        <v>1300</v>
      </c>
      <c r="B11" s="49">
        <v>20.6</v>
      </c>
      <c r="C11" s="39" t="s">
        <v>404</v>
      </c>
      <c r="D11" s="39" t="s">
        <v>405</v>
      </c>
      <c r="E11" s="40">
        <v>5823205000190</v>
      </c>
      <c r="F11" s="38" t="s">
        <v>441</v>
      </c>
      <c r="G11" s="67" t="s">
        <v>1301</v>
      </c>
      <c r="H11" s="39" t="s">
        <v>180</v>
      </c>
      <c r="I11" s="39">
        <v>2024</v>
      </c>
      <c r="J11" s="41" t="s">
        <v>433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1302</v>
      </c>
      <c r="B14" s="49">
        <v>88.26</v>
      </c>
      <c r="C14" s="65" t="s">
        <v>1244</v>
      </c>
      <c r="D14" s="75" t="s">
        <v>464</v>
      </c>
      <c r="E14" s="93" t="s">
        <v>1303</v>
      </c>
      <c r="F14" s="94"/>
      <c r="G14" s="30"/>
      <c r="H14" s="30"/>
      <c r="I14" s="30"/>
      <c r="J14" s="30"/>
      <c r="L14" s="73"/>
      <c r="M14" s="33"/>
      <c r="N14" s="33"/>
      <c r="Q14" s="32"/>
      <c r="R14" s="32"/>
      <c r="S14" s="32"/>
    </row>
    <row r="15" spans="1:19" s="27" customFormat="1" ht="52.5" customHeight="1" x14ac:dyDescent="0.35">
      <c r="A15" s="34" t="s">
        <v>1304</v>
      </c>
      <c r="B15" s="49">
        <v>65</v>
      </c>
      <c r="C15" s="65" t="s">
        <v>1305</v>
      </c>
      <c r="D15" s="75" t="s">
        <v>1306</v>
      </c>
      <c r="E15" s="93" t="s">
        <v>1307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D00-000000000000}"/>
  </hyperlinks>
  <pageMargins left="0.4" right="0.4" top="0.6" bottom="0.6" header="0.31496062000000002" footer="0.31496062000000002"/>
  <pageSetup paperSize="9" scale="54" fitToHeight="0" orientation="landscape" cellComments="atEnd"/>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212</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23.43</v>
      </c>
      <c r="B5" s="119">
        <f>IFERROR(MEDIAN(B7:B1048576),0)</f>
        <v>20.100000000000001</v>
      </c>
      <c r="C5" s="114"/>
      <c r="D5" s="119">
        <f>IFERROR(AVERAGEIFS(B7:B1048576,B7:B1048576,"&lt;"&amp;(A5+IFERROR(_xlfn.STDEV.S(B7:B1048576),0)),B7:B1048576,"&gt;"&amp;(A5-IFERROR(_xlfn.STDEV.S(B7:B1048576),0))),0)</f>
        <v>20.014000000000003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212</v>
      </c>
      <c r="B9" s="49">
        <v>18.670000000000002</v>
      </c>
      <c r="C9" s="39" t="s">
        <v>63</v>
      </c>
      <c r="D9" s="39" t="s">
        <v>405</v>
      </c>
      <c r="E9" s="40">
        <v>3652030000170</v>
      </c>
      <c r="F9" s="38" t="s">
        <v>591</v>
      </c>
      <c r="G9" s="67" t="s">
        <v>407</v>
      </c>
      <c r="H9" s="39" t="s">
        <v>88</v>
      </c>
      <c r="I9" s="39">
        <v>2024</v>
      </c>
      <c r="J9" s="41" t="s">
        <v>656</v>
      </c>
      <c r="L9" s="36"/>
      <c r="M9" s="28"/>
      <c r="N9" s="28"/>
      <c r="Q9" s="29"/>
      <c r="R9" s="29"/>
      <c r="S9" s="29"/>
    </row>
    <row r="10" spans="1:19" s="27" customFormat="1" ht="52.5" customHeight="1" x14ac:dyDescent="0.3">
      <c r="A10" s="34" t="s">
        <v>1308</v>
      </c>
      <c r="B10" s="49">
        <v>22.5</v>
      </c>
      <c r="C10" s="39" t="s">
        <v>63</v>
      </c>
      <c r="D10" s="39" t="s">
        <v>405</v>
      </c>
      <c r="E10" s="40">
        <v>72182000106</v>
      </c>
      <c r="F10" s="38" t="s">
        <v>476</v>
      </c>
      <c r="G10" s="67" t="s">
        <v>1265</v>
      </c>
      <c r="H10" s="39" t="s">
        <v>221</v>
      </c>
      <c r="I10" s="39">
        <v>2024</v>
      </c>
      <c r="J10" s="41" t="s">
        <v>433</v>
      </c>
      <c r="L10" s="36"/>
      <c r="M10" s="28"/>
      <c r="N10" s="28"/>
      <c r="Q10" s="29"/>
      <c r="R10" s="29"/>
      <c r="S10" s="29"/>
    </row>
    <row r="11" spans="1:19" s="27" customFormat="1" ht="52.5" customHeight="1" x14ac:dyDescent="0.3">
      <c r="A11" s="34" t="s">
        <v>1309</v>
      </c>
      <c r="B11" s="49">
        <v>20.100000000000001</v>
      </c>
      <c r="C11" s="39" t="s">
        <v>420</v>
      </c>
      <c r="D11" s="39" t="s">
        <v>411</v>
      </c>
      <c r="E11" s="40">
        <v>11215901000117</v>
      </c>
      <c r="F11" s="38" t="s">
        <v>1310</v>
      </c>
      <c r="G11" s="67" t="s">
        <v>1311</v>
      </c>
      <c r="H11" s="39" t="s">
        <v>92</v>
      </c>
      <c r="I11" s="39">
        <v>2024</v>
      </c>
      <c r="J11" s="41" t="s">
        <v>414</v>
      </c>
      <c r="L11" s="36"/>
      <c r="M11" s="28"/>
      <c r="N11" s="28"/>
      <c r="Q11" s="29"/>
      <c r="R11" s="29"/>
      <c r="S11" s="29"/>
    </row>
    <row r="12" spans="1:19" s="27" customFormat="1" ht="52.5" customHeight="1" x14ac:dyDescent="0.3">
      <c r="A12" s="34" t="s">
        <v>1312</v>
      </c>
      <c r="B12" s="49">
        <v>20</v>
      </c>
      <c r="C12" s="39" t="s">
        <v>63</v>
      </c>
      <c r="D12" s="39" t="s">
        <v>405</v>
      </c>
      <c r="E12" s="40">
        <v>11145401000156</v>
      </c>
      <c r="F12" s="38" t="s">
        <v>1313</v>
      </c>
      <c r="G12" s="67" t="s">
        <v>781</v>
      </c>
      <c r="H12" s="39" t="s">
        <v>66</v>
      </c>
      <c r="I12" s="39">
        <v>2024</v>
      </c>
      <c r="J12" s="41" t="s">
        <v>656</v>
      </c>
      <c r="L12" s="36"/>
      <c r="M12" s="28"/>
      <c r="N12" s="28"/>
      <c r="Q12" s="29"/>
      <c r="R12" s="29"/>
      <c r="S12" s="29"/>
    </row>
    <row r="13" spans="1:19" s="27" customFormat="1" ht="52.5" customHeight="1" x14ac:dyDescent="0.3">
      <c r="A13" s="34" t="s">
        <v>1314</v>
      </c>
      <c r="B13" s="49">
        <v>18.8</v>
      </c>
      <c r="C13" s="39" t="s">
        <v>63</v>
      </c>
      <c r="D13" s="39" t="s">
        <v>405</v>
      </c>
      <c r="E13" s="40">
        <v>72182000106</v>
      </c>
      <c r="F13" s="38" t="s">
        <v>896</v>
      </c>
      <c r="G13" s="67" t="s">
        <v>1315</v>
      </c>
      <c r="H13" s="39" t="s">
        <v>75</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1316</v>
      </c>
      <c r="B16" s="49">
        <v>29.99</v>
      </c>
      <c r="C16" s="65" t="s">
        <v>1244</v>
      </c>
      <c r="D16" s="75" t="s">
        <v>934</v>
      </c>
      <c r="E16" s="93" t="s">
        <v>1317</v>
      </c>
      <c r="F16" s="94"/>
      <c r="G16" s="30"/>
      <c r="H16" s="30"/>
      <c r="I16" s="30"/>
      <c r="J16" s="30"/>
      <c r="L16" s="73"/>
      <c r="M16" s="33"/>
      <c r="N16" s="33"/>
      <c r="Q16" s="32"/>
      <c r="R16" s="32"/>
      <c r="S16" s="32"/>
    </row>
    <row r="17" spans="1:19" s="27" customFormat="1" ht="52.5" customHeight="1" x14ac:dyDescent="0.35">
      <c r="A17" s="34" t="s">
        <v>1318</v>
      </c>
      <c r="B17" s="49">
        <v>33.950000000000003</v>
      </c>
      <c r="C17" s="65" t="s">
        <v>1244</v>
      </c>
      <c r="D17" s="75" t="s">
        <v>1319</v>
      </c>
      <c r="E17" s="93" t="s">
        <v>1320</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E00-000000000000}"/>
  </hyperlinks>
  <pageMargins left="0.4" right="0.4" top="0.6" bottom="0.6" header="0.31496062000000002" footer="0.31496062000000002"/>
  <pageSetup paperSize="9" scale="54" fitToHeight="0" orientation="landscape" cellComments="atEnd"/>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214</v>
      </c>
      <c r="C1" s="117"/>
      <c r="D1" s="117"/>
      <c r="E1" s="118"/>
      <c r="F1" s="113" t="s">
        <v>26</v>
      </c>
      <c r="G1" s="114"/>
      <c r="H1" s="2"/>
      <c r="I1" s="2"/>
      <c r="J1" s="2"/>
      <c r="K1" s="3"/>
      <c r="M1" s="3"/>
      <c r="N1" s="3"/>
    </row>
    <row r="2" spans="1:19" s="24" customFormat="1" ht="27" customHeight="1" x14ac:dyDescent="0.25">
      <c r="A2" s="68" t="s">
        <v>27</v>
      </c>
      <c r="B2" s="120" t="s">
        <v>63</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20.271428571428572</v>
      </c>
      <c r="B5" s="119">
        <f>IFERROR(MEDIAN(B7:B1048576),0)</f>
        <v>20</v>
      </c>
      <c r="C5" s="114"/>
      <c r="D5" s="119">
        <f>IFERROR(AVERAGEIFS(B7:B1048576,B7:B1048576,"&lt;"&amp;(A5+IFERROR(_xlfn.STDEV.S(B7:B1048576),0)),B7:B1048576,"&gt;"&amp;(A5-IFERROR(_xlfn.STDEV.S(B7:B1048576),0))),0)</f>
        <v>20.080000000000002</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1321</v>
      </c>
      <c r="B9" s="49">
        <v>20</v>
      </c>
      <c r="C9" s="39" t="s">
        <v>63</v>
      </c>
      <c r="D9" s="39" t="s">
        <v>405</v>
      </c>
      <c r="E9" s="40">
        <v>6294126000100</v>
      </c>
      <c r="F9" s="38" t="s">
        <v>1322</v>
      </c>
      <c r="G9" s="67" t="s">
        <v>1323</v>
      </c>
      <c r="H9" s="39" t="s">
        <v>81</v>
      </c>
      <c r="I9" s="39">
        <v>2024</v>
      </c>
      <c r="J9" s="41" t="s">
        <v>433</v>
      </c>
      <c r="L9" s="36"/>
      <c r="M9" s="28"/>
      <c r="N9" s="28"/>
      <c r="Q9" s="29"/>
      <c r="R9" s="29"/>
      <c r="S9" s="29"/>
    </row>
    <row r="10" spans="1:19" s="27" customFormat="1" ht="52.5" customHeight="1" x14ac:dyDescent="0.3">
      <c r="A10" s="34" t="s">
        <v>1324</v>
      </c>
      <c r="B10" s="49">
        <v>21</v>
      </c>
      <c r="C10" s="39" t="s">
        <v>63</v>
      </c>
      <c r="D10" s="39" t="s">
        <v>405</v>
      </c>
      <c r="E10" s="40">
        <v>43906605000159</v>
      </c>
      <c r="F10" s="38" t="s">
        <v>1325</v>
      </c>
      <c r="G10" s="67" t="s">
        <v>1326</v>
      </c>
      <c r="H10" s="39" t="s">
        <v>122</v>
      </c>
      <c r="I10" s="39">
        <v>2024</v>
      </c>
      <c r="J10" s="41" t="s">
        <v>433</v>
      </c>
      <c r="L10" s="36"/>
      <c r="M10" s="28"/>
      <c r="N10" s="28"/>
      <c r="Q10" s="29"/>
      <c r="R10" s="29"/>
      <c r="S10" s="29"/>
    </row>
    <row r="11" spans="1:19" s="27" customFormat="1" ht="52.5" customHeight="1" x14ac:dyDescent="0.3">
      <c r="A11" s="34" t="s">
        <v>1327</v>
      </c>
      <c r="B11" s="49">
        <v>22.5</v>
      </c>
      <c r="C11" s="39" t="s">
        <v>63</v>
      </c>
      <c r="D11" s="39" t="s">
        <v>405</v>
      </c>
      <c r="E11" s="40">
        <v>3652030000170</v>
      </c>
      <c r="F11" s="38" t="s">
        <v>966</v>
      </c>
      <c r="G11" s="67" t="s">
        <v>1328</v>
      </c>
      <c r="H11" s="39" t="s">
        <v>146</v>
      </c>
      <c r="I11" s="39">
        <v>2024</v>
      </c>
      <c r="J11" s="41" t="s">
        <v>433</v>
      </c>
      <c r="L11" s="36"/>
      <c r="M11" s="28"/>
      <c r="N11" s="28"/>
      <c r="Q11" s="29"/>
      <c r="R11" s="29"/>
      <c r="S11" s="29"/>
    </row>
    <row r="12" spans="1:19" s="27" customFormat="1" ht="52.5" customHeight="1" x14ac:dyDescent="0.3">
      <c r="A12" s="34" t="s">
        <v>1329</v>
      </c>
      <c r="B12" s="49">
        <v>20</v>
      </c>
      <c r="C12" s="39" t="s">
        <v>410</v>
      </c>
      <c r="D12" s="39" t="s">
        <v>411</v>
      </c>
      <c r="E12" s="40">
        <v>46116717000102</v>
      </c>
      <c r="F12" s="38" t="s">
        <v>1261</v>
      </c>
      <c r="G12" s="67" t="s">
        <v>1330</v>
      </c>
      <c r="H12" s="39" t="s">
        <v>106</v>
      </c>
      <c r="I12" s="39">
        <v>2024</v>
      </c>
      <c r="J12" s="41" t="s">
        <v>546</v>
      </c>
      <c r="L12" s="36"/>
      <c r="M12" s="28"/>
      <c r="N12" s="28"/>
      <c r="Q12" s="29"/>
      <c r="R12" s="29"/>
      <c r="S12" s="29"/>
    </row>
    <row r="13" spans="1:19" s="27" customFormat="1" ht="52.5" customHeight="1" x14ac:dyDescent="0.3">
      <c r="A13" s="34" t="s">
        <v>1331</v>
      </c>
      <c r="B13" s="49">
        <v>19</v>
      </c>
      <c r="C13" s="39" t="s">
        <v>410</v>
      </c>
      <c r="D13" s="39" t="s">
        <v>411</v>
      </c>
      <c r="E13" s="40">
        <v>46116717000102</v>
      </c>
      <c r="F13" s="38" t="s">
        <v>560</v>
      </c>
      <c r="G13" s="67" t="s">
        <v>1332</v>
      </c>
      <c r="H13" s="39" t="s">
        <v>170</v>
      </c>
      <c r="I13" s="39">
        <v>2024</v>
      </c>
      <c r="J13" s="41" t="s">
        <v>414</v>
      </c>
      <c r="L13" s="36"/>
      <c r="M13" s="28"/>
      <c r="N13" s="28"/>
      <c r="Q13" s="29"/>
      <c r="R13" s="29"/>
      <c r="S13" s="29"/>
    </row>
    <row r="14" spans="1:19" s="27" customFormat="1" ht="52.5" customHeight="1" x14ac:dyDescent="0.3">
      <c r="A14" s="34" t="s">
        <v>1333</v>
      </c>
      <c r="B14" s="49">
        <v>19.5</v>
      </c>
      <c r="C14" s="39" t="s">
        <v>63</v>
      </c>
      <c r="D14" s="39" t="s">
        <v>405</v>
      </c>
      <c r="E14" s="40">
        <v>37931064000116</v>
      </c>
      <c r="F14" s="38" t="s">
        <v>1334</v>
      </c>
      <c r="G14" s="67" t="s">
        <v>1164</v>
      </c>
      <c r="H14" s="39" t="s">
        <v>255</v>
      </c>
      <c r="I14" s="39">
        <v>2024</v>
      </c>
      <c r="J14" s="41" t="s">
        <v>433</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1335</v>
      </c>
      <c r="B17" s="49">
        <v>19.899999999999999</v>
      </c>
      <c r="C17" s="65" t="s">
        <v>1244</v>
      </c>
      <c r="D17" s="75" t="s">
        <v>1336</v>
      </c>
      <c r="E17" s="93" t="s">
        <v>1337</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F00-000000000000}"/>
  </hyperlinks>
  <pageMargins left="0.4" right="0.4" top="0.6" bottom="0.6" header="0.31496062000000002" footer="0.31496062000000002"/>
  <pageSetup paperSize="9" scale="54" fitToHeight="0" orientation="landscape" cellComments="atEnd"/>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216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21.501428571428569</v>
      </c>
      <c r="B5" s="119">
        <f>IFERROR(MEDIAN(B7:B1048576),0)</f>
        <v>21.24</v>
      </c>
      <c r="C5" s="114"/>
      <c r="D5" s="119">
        <f>IFERROR(AVERAGEIFS(B7:B1048576,B7:B1048576,"&lt;"&amp;(A5+IFERROR(_xlfn.STDEV.S(B7:B1048576),0)),B7:B1048576,"&gt;"&amp;(A5-IFERROR(_xlfn.STDEV.S(B7:B1048576),0))),0)</f>
        <v>20.66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1338</v>
      </c>
      <c r="B9" s="49">
        <v>21.24</v>
      </c>
      <c r="C9" s="39" t="s">
        <v>1339</v>
      </c>
      <c r="D9" s="39" t="s">
        <v>405</v>
      </c>
      <c r="E9" s="40">
        <v>3652030000170</v>
      </c>
      <c r="F9" s="38" t="s">
        <v>740</v>
      </c>
      <c r="G9" s="67" t="s">
        <v>664</v>
      </c>
      <c r="H9" s="39" t="s">
        <v>106</v>
      </c>
      <c r="I9" s="39">
        <v>2024</v>
      </c>
      <c r="J9" s="41" t="s">
        <v>433</v>
      </c>
      <c r="L9" s="36"/>
      <c r="M9" s="28"/>
      <c r="N9" s="28"/>
      <c r="Q9" s="29"/>
      <c r="R9" s="29"/>
      <c r="S9" s="29"/>
    </row>
    <row r="10" spans="1:19" s="27" customFormat="1" ht="52.5" customHeight="1" x14ac:dyDescent="0.3">
      <c r="A10" s="34" t="s">
        <v>1340</v>
      </c>
      <c r="B10" s="49">
        <v>17</v>
      </c>
      <c r="C10" s="39" t="s">
        <v>404</v>
      </c>
      <c r="D10" s="39" t="s">
        <v>405</v>
      </c>
      <c r="E10" s="40">
        <v>3652030000170</v>
      </c>
      <c r="F10" s="38" t="s">
        <v>832</v>
      </c>
      <c r="G10" s="67" t="s">
        <v>1341</v>
      </c>
      <c r="H10" s="39" t="s">
        <v>73</v>
      </c>
      <c r="I10" s="39">
        <v>2024</v>
      </c>
      <c r="J10" s="41" t="s">
        <v>656</v>
      </c>
      <c r="L10" s="36"/>
      <c r="M10" s="28"/>
      <c r="N10" s="28"/>
      <c r="Q10" s="29"/>
      <c r="R10" s="29"/>
      <c r="S10" s="29"/>
    </row>
    <row r="11" spans="1:19" s="27" customFormat="1" ht="52.5" customHeight="1" x14ac:dyDescent="0.3">
      <c r="A11" s="34" t="s">
        <v>1342</v>
      </c>
      <c r="B11" s="49">
        <v>18.5</v>
      </c>
      <c r="C11" s="39" t="s">
        <v>63</v>
      </c>
      <c r="D11" s="39" t="s">
        <v>405</v>
      </c>
      <c r="E11" s="40">
        <v>36757380000150</v>
      </c>
      <c r="F11" s="38" t="s">
        <v>1343</v>
      </c>
      <c r="G11" s="67" t="s">
        <v>1344</v>
      </c>
      <c r="H11" s="39" t="s">
        <v>64</v>
      </c>
      <c r="I11" s="39">
        <v>2024</v>
      </c>
      <c r="J11" s="41" t="s">
        <v>433</v>
      </c>
      <c r="L11" s="36"/>
      <c r="M11" s="28"/>
      <c r="N11" s="28"/>
      <c r="Q11" s="29"/>
      <c r="R11" s="29"/>
      <c r="S11" s="29"/>
    </row>
    <row r="12" spans="1:19" s="27" customFormat="1" ht="52.5" customHeight="1" x14ac:dyDescent="0.3">
      <c r="A12" s="34" t="s">
        <v>1345</v>
      </c>
      <c r="B12" s="49">
        <v>19</v>
      </c>
      <c r="C12" s="39" t="s">
        <v>410</v>
      </c>
      <c r="D12" s="39" t="s">
        <v>411</v>
      </c>
      <c r="E12" s="40">
        <v>23228076000174</v>
      </c>
      <c r="F12" s="38" t="s">
        <v>1346</v>
      </c>
      <c r="G12" s="67" t="s">
        <v>1347</v>
      </c>
      <c r="H12" s="39" t="s">
        <v>178</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1348</v>
      </c>
      <c r="B15" s="49">
        <v>22.06</v>
      </c>
      <c r="C15" s="65" t="s">
        <v>1244</v>
      </c>
      <c r="D15" s="75" t="s">
        <v>1349</v>
      </c>
      <c r="E15" s="93" t="s">
        <v>1350</v>
      </c>
      <c r="F15" s="94"/>
      <c r="G15" s="30"/>
      <c r="H15" s="30"/>
      <c r="I15" s="30"/>
      <c r="J15" s="30"/>
      <c r="L15" s="73"/>
      <c r="M15" s="33"/>
      <c r="N15" s="33"/>
      <c r="Q15" s="32"/>
      <c r="R15" s="32"/>
      <c r="S15" s="32"/>
    </row>
    <row r="16" spans="1:19" s="27" customFormat="1" ht="52.5" customHeight="1" x14ac:dyDescent="0.35">
      <c r="A16" s="34" t="s">
        <v>1351</v>
      </c>
      <c r="B16" s="49">
        <v>30.21</v>
      </c>
      <c r="C16" s="65" t="s">
        <v>1244</v>
      </c>
      <c r="D16" s="75" t="s">
        <v>1352</v>
      </c>
      <c r="E16" s="93" t="s">
        <v>1353</v>
      </c>
      <c r="F16" s="94"/>
      <c r="G16" s="30"/>
      <c r="H16" s="30"/>
      <c r="I16" s="30"/>
      <c r="J16" s="30"/>
      <c r="L16" s="73"/>
      <c r="M16" s="33"/>
      <c r="N16" s="33"/>
      <c r="Q16" s="32"/>
      <c r="R16" s="32"/>
      <c r="S16" s="32"/>
    </row>
    <row r="17" spans="1:19" s="27" customFormat="1" ht="52.5" customHeight="1" x14ac:dyDescent="0.35">
      <c r="A17" s="34" t="s">
        <v>1354</v>
      </c>
      <c r="B17" s="49">
        <v>22.5</v>
      </c>
      <c r="C17" s="65" t="s">
        <v>1244</v>
      </c>
      <c r="D17" s="75" t="s">
        <v>1355</v>
      </c>
      <c r="E17" s="93" t="s">
        <v>1356</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000-000000000000}"/>
  </hyperlinks>
  <pageMargins left="0.4" right="0.4" top="0.6" bottom="0.6" header="0.31496062000000002" footer="0.31496062000000002"/>
  <pageSetup paperSize="9" scale="54" fitToHeight="0" orientation="landscape" cellComments="atEnd"/>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218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8.4214285714285726</v>
      </c>
      <c r="B5" s="119">
        <f>IFERROR(MEDIAN(B7:B1048576),0)</f>
        <v>6.7</v>
      </c>
      <c r="C5" s="114"/>
      <c r="D5" s="119">
        <f>IFERROR(AVERAGEIFS(B7:B1048576,B7:B1048576,"&lt;"&amp;(A5+IFERROR(_xlfn.STDEV.S(B7:B1048576),0)),B7:B1048576,"&gt;"&amp;(A5-IFERROR(_xlfn.STDEV.S(B7:B1048576),0))),0)</f>
        <v>8.1140000000000008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1357</v>
      </c>
      <c r="B9" s="49">
        <v>5</v>
      </c>
      <c r="C9" s="39" t="s">
        <v>404</v>
      </c>
      <c r="D9" s="39" t="s">
        <v>405</v>
      </c>
      <c r="E9" s="40">
        <v>3652030000170</v>
      </c>
      <c r="F9" s="38" t="s">
        <v>591</v>
      </c>
      <c r="G9" s="67" t="s">
        <v>407</v>
      </c>
      <c r="H9" s="39" t="s">
        <v>88</v>
      </c>
      <c r="I9" s="39">
        <v>2024</v>
      </c>
      <c r="J9" s="41" t="s">
        <v>656</v>
      </c>
      <c r="L9" s="36"/>
      <c r="M9" s="28"/>
      <c r="N9" s="28"/>
      <c r="Q9" s="29"/>
      <c r="R9" s="29"/>
      <c r="S9" s="29"/>
    </row>
    <row r="10" spans="1:19" s="27" customFormat="1" ht="52.5" customHeight="1" x14ac:dyDescent="0.3">
      <c r="A10" s="34" t="s">
        <v>1358</v>
      </c>
      <c r="B10" s="49">
        <v>5</v>
      </c>
      <c r="C10" s="39" t="s">
        <v>63</v>
      </c>
      <c r="D10" s="39" t="s">
        <v>405</v>
      </c>
      <c r="E10" s="40">
        <v>45388474000190</v>
      </c>
      <c r="F10" s="38" t="s">
        <v>1014</v>
      </c>
      <c r="G10" s="67" t="s">
        <v>1015</v>
      </c>
      <c r="H10" s="39" t="s">
        <v>68</v>
      </c>
      <c r="I10" s="39">
        <v>2024</v>
      </c>
      <c r="J10" s="41" t="s">
        <v>656</v>
      </c>
      <c r="L10" s="36"/>
      <c r="M10" s="28"/>
      <c r="N10" s="28"/>
      <c r="Q10" s="29"/>
      <c r="R10" s="29"/>
      <c r="S10" s="29"/>
    </row>
    <row r="11" spans="1:19" s="27" customFormat="1" ht="52.5" customHeight="1" x14ac:dyDescent="0.3">
      <c r="A11" s="34" t="s">
        <v>1359</v>
      </c>
      <c r="B11" s="49">
        <v>6.7</v>
      </c>
      <c r="C11" s="39" t="s">
        <v>410</v>
      </c>
      <c r="D11" s="39" t="s">
        <v>411</v>
      </c>
      <c r="E11" s="40">
        <v>11215901000117</v>
      </c>
      <c r="F11" s="38" t="s">
        <v>775</v>
      </c>
      <c r="G11" s="67" t="s">
        <v>1360</v>
      </c>
      <c r="H11" s="39" t="s">
        <v>198</v>
      </c>
      <c r="I11" s="39">
        <v>2024</v>
      </c>
      <c r="J11" s="41" t="s">
        <v>414</v>
      </c>
      <c r="L11" s="36"/>
      <c r="M11" s="28"/>
      <c r="N11" s="28"/>
      <c r="Q11" s="29"/>
      <c r="R11" s="29"/>
      <c r="S11" s="29"/>
    </row>
    <row r="12" spans="1:19" s="27" customFormat="1" ht="52.5" customHeight="1" x14ac:dyDescent="0.3">
      <c r="A12" s="34" t="s">
        <v>1361</v>
      </c>
      <c r="B12" s="49">
        <v>4</v>
      </c>
      <c r="C12" s="39" t="s">
        <v>410</v>
      </c>
      <c r="D12" s="39" t="s">
        <v>411</v>
      </c>
      <c r="E12" s="40">
        <v>43219256000105</v>
      </c>
      <c r="F12" s="38" t="s">
        <v>447</v>
      </c>
      <c r="G12" s="67" t="s">
        <v>448</v>
      </c>
      <c r="H12" s="39" t="s">
        <v>126</v>
      </c>
      <c r="I12" s="39">
        <v>2024</v>
      </c>
      <c r="J12" s="41" t="s">
        <v>414</v>
      </c>
      <c r="L12" s="36"/>
      <c r="M12" s="28"/>
      <c r="N12" s="28"/>
      <c r="Q12" s="29"/>
      <c r="R12" s="29"/>
      <c r="S12" s="29"/>
    </row>
    <row r="13" spans="1:19" s="27" customFormat="1" ht="52.5" customHeight="1" x14ac:dyDescent="0.3">
      <c r="A13" s="34" t="s">
        <v>1362</v>
      </c>
      <c r="B13" s="49">
        <v>11.39</v>
      </c>
      <c r="C13" s="39" t="s">
        <v>420</v>
      </c>
      <c r="D13" s="39" t="s">
        <v>411</v>
      </c>
      <c r="E13" s="40">
        <v>27789446000101</v>
      </c>
      <c r="F13" s="38" t="s">
        <v>756</v>
      </c>
      <c r="G13" s="67" t="s">
        <v>757</v>
      </c>
      <c r="H13" s="39" t="s">
        <v>130</v>
      </c>
      <c r="I13" s="39">
        <v>2024</v>
      </c>
      <c r="J13" s="41" t="s">
        <v>414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1363</v>
      </c>
      <c r="B16" s="49">
        <v>14.38</v>
      </c>
      <c r="C16" s="65" t="s">
        <v>1244</v>
      </c>
      <c r="D16" s="75" t="s">
        <v>1364</v>
      </c>
      <c r="E16" s="93" t="s">
        <v>1365</v>
      </c>
      <c r="F16" s="94"/>
      <c r="G16" s="30"/>
      <c r="H16" s="30"/>
      <c r="I16" s="30"/>
      <c r="J16" s="30"/>
      <c r="L16" s="73"/>
      <c r="M16" s="33"/>
      <c r="N16" s="33"/>
      <c r="Q16" s="32"/>
      <c r="R16" s="32"/>
      <c r="S16" s="32"/>
    </row>
    <row r="17" spans="1:19" s="27" customFormat="1" ht="52.5" customHeight="1" x14ac:dyDescent="0.35">
      <c r="A17" s="34" t="s">
        <v>1366</v>
      </c>
      <c r="B17" s="49">
        <v>12.48</v>
      </c>
      <c r="C17" s="65" t="s">
        <v>1244</v>
      </c>
      <c r="D17" s="75" t="s">
        <v>1367</v>
      </c>
      <c r="E17" s="93" t="s">
        <v>1368</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100-000000000000}"/>
  </hyperlinks>
  <pageMargins left="0.4" right="0.4" top="0.6" bottom="0.6" header="0.31496062000000002" footer="0.31496062000000002"/>
  <pageSetup paperSize="9" scale="54" fitToHeight="0" orientation="landscape" cellComments="atEnd"/>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220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225.125</v>
      </c>
      <c r="B5" s="119">
        <f>IFERROR(MEDIAN(B7:B1048576),0)</f>
        <v>239.95</v>
      </c>
      <c r="C5" s="114"/>
      <c r="D5" s="119">
        <f>IFERROR(AVERAGEIFS(B7:B1048576,B7:B1048576,"&lt;"&amp;(A5+IFERROR(_xlfn.STDEV.S(B7:B1048576),0)),B7:B1048576,"&gt;"&amp;(A5-IFERROR(_xlfn.STDEV.S(B7:B1048576),0))),0)</f>
        <v>242.6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220</v>
      </c>
      <c r="B9" s="49">
        <v>172.7</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1369</v>
      </c>
      <c r="B12" s="49">
        <v>247.9</v>
      </c>
      <c r="C12" s="65" t="s">
        <v>1244</v>
      </c>
      <c r="D12" s="75" t="s">
        <v>444</v>
      </c>
      <c r="E12" s="93" t="s">
        <v>1370</v>
      </c>
      <c r="F12" s="94"/>
      <c r="G12" s="30"/>
      <c r="H12" s="30"/>
      <c r="I12" s="30"/>
      <c r="J12" s="30"/>
      <c r="L12" s="73"/>
      <c r="M12" s="33"/>
      <c r="N12" s="33"/>
      <c r="Q12" s="32"/>
      <c r="R12" s="32"/>
      <c r="S12" s="32"/>
    </row>
    <row r="13" spans="1:19" s="27" customFormat="1" ht="52.5" customHeight="1" x14ac:dyDescent="0.35">
      <c r="A13" s="34" t="s">
        <v>1371</v>
      </c>
      <c r="B13" s="49">
        <v>247.9</v>
      </c>
      <c r="C13" s="65" t="s">
        <v>1372</v>
      </c>
      <c r="D13" s="75" t="s">
        <v>467</v>
      </c>
      <c r="E13" s="93" t="s">
        <v>1373</v>
      </c>
      <c r="F13" s="94"/>
      <c r="G13" s="30"/>
      <c r="H13" s="30"/>
      <c r="I13" s="30"/>
      <c r="J13" s="30"/>
      <c r="L13" s="73"/>
      <c r="M13" s="33"/>
      <c r="N13" s="33"/>
      <c r="Q13" s="32"/>
      <c r="R13" s="32"/>
      <c r="S13" s="32"/>
    </row>
    <row r="14" spans="1:19" s="27" customFormat="1" ht="52.5" customHeight="1" x14ac:dyDescent="0.35">
      <c r="A14" s="34" t="s">
        <v>1374</v>
      </c>
      <c r="B14" s="49">
        <v>232</v>
      </c>
      <c r="C14" s="65" t="s">
        <v>1375</v>
      </c>
      <c r="D14" s="75" t="s">
        <v>1376</v>
      </c>
      <c r="E14" s="93" t="s">
        <v>1377</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200-000000000000}"/>
  </hyperlinks>
  <pageMargins left="0.4" right="0.4" top="0.6" bottom="0.6" header="0.31496062000000002" footer="0.31496062000000002"/>
  <pageSetup paperSize="9" scale="54" fitToHeight="0" orientation="landscape" cellComments="atEnd"/>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222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175.13</v>
      </c>
      <c r="B5" s="119">
        <f>IFERROR(MEDIAN(B7:B1048576),0)</f>
        <v>176.9</v>
      </c>
      <c r="C5" s="114"/>
      <c r="D5" s="119">
        <f>IFERROR(AVERAGEIFS(B7:B1048576,B7:B1048576,"&lt;"&amp;(A5+IFERROR(_xlfn.STDEV.S(B7:B1048576),0)),B7:B1048576,"&gt;"&amp;(A5-IFERROR(_xlfn.STDEV.S(B7:B1048576),0))),0)</f>
        <v>176.9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5">
      <c r="A9" s="76" t="s">
        <v>43</v>
      </c>
      <c r="B9" s="77"/>
      <c r="C9" s="77"/>
      <c r="D9" s="78"/>
      <c r="E9" s="78"/>
      <c r="F9" s="79"/>
      <c r="G9" s="62"/>
      <c r="H9" s="62"/>
      <c r="I9" s="62"/>
      <c r="J9" s="62"/>
      <c r="L9" s="80"/>
      <c r="Q9" s="64"/>
      <c r="R9" s="64"/>
      <c r="S9" s="64"/>
    </row>
    <row r="10" spans="1:19" s="27" customFormat="1" ht="52.5" customHeight="1" x14ac:dyDescent="0.3">
      <c r="A10" s="56" t="s">
        <v>33</v>
      </c>
      <c r="B10" s="58" t="s">
        <v>44</v>
      </c>
      <c r="C10" s="57" t="s">
        <v>45</v>
      </c>
      <c r="D10" s="58" t="s">
        <v>46</v>
      </c>
      <c r="E10" s="91" t="s">
        <v>47</v>
      </c>
      <c r="F10" s="92"/>
      <c r="G10" s="66"/>
      <c r="H10" s="66"/>
      <c r="I10" s="66"/>
      <c r="J10" s="66"/>
      <c r="M10" s="60"/>
      <c r="N10" s="60"/>
      <c r="Q10" s="61"/>
      <c r="R10" s="61"/>
      <c r="S10" s="61"/>
    </row>
    <row r="11" spans="1:19" s="27" customFormat="1" ht="52.5" customHeight="1" x14ac:dyDescent="0.35">
      <c r="A11" s="34" t="s">
        <v>1378</v>
      </c>
      <c r="B11" s="49">
        <v>176.9</v>
      </c>
      <c r="C11" s="65" t="s">
        <v>1379</v>
      </c>
      <c r="D11" s="75" t="s">
        <v>444</v>
      </c>
      <c r="E11" s="93" t="s">
        <v>1380</v>
      </c>
      <c r="F11" s="94"/>
      <c r="G11" s="30"/>
      <c r="H11" s="30"/>
      <c r="I11" s="30"/>
      <c r="J11" s="30"/>
      <c r="L11" s="73"/>
      <c r="M11" s="33"/>
      <c r="N11" s="33"/>
      <c r="Q11" s="32"/>
      <c r="R11" s="32"/>
      <c r="S11" s="32"/>
    </row>
    <row r="12" spans="1:19" s="27" customFormat="1" ht="52.5" customHeight="1" x14ac:dyDescent="0.35">
      <c r="A12" s="34" t="s">
        <v>1381</v>
      </c>
      <c r="B12" s="49">
        <v>171.59</v>
      </c>
      <c r="C12" s="65" t="s">
        <v>1379</v>
      </c>
      <c r="D12" s="75" t="s">
        <v>464</v>
      </c>
      <c r="E12" s="93" t="s">
        <v>1382</v>
      </c>
      <c r="F12" s="94"/>
      <c r="G12" s="30"/>
      <c r="H12" s="30"/>
      <c r="I12" s="30"/>
      <c r="J12" s="30"/>
      <c r="L12" s="73"/>
      <c r="M12" s="33"/>
      <c r="N12" s="33"/>
      <c r="Q12" s="32"/>
      <c r="R12" s="32"/>
      <c r="S12" s="32"/>
    </row>
    <row r="13" spans="1:19" s="27" customFormat="1" ht="52.5" customHeight="1" x14ac:dyDescent="0.35">
      <c r="A13" s="34" t="s">
        <v>1383</v>
      </c>
      <c r="B13" s="49">
        <v>176.9</v>
      </c>
      <c r="C13" s="65" t="s">
        <v>1384</v>
      </c>
      <c r="D13" s="75" t="s">
        <v>428</v>
      </c>
      <c r="E13" s="93" t="s">
        <v>1385</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300-000000000000}"/>
  </hyperlinks>
  <pageMargins left="0.4" right="0.4" top="0.6" bottom="0.6" header="0.31496062000000002" footer="0.31496062000000002"/>
  <pageSetup paperSize="9" scale="54" fitToHeight="0" orientation="landscape" cellComments="atEnd"/>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224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147.56</v>
      </c>
      <c r="B5" s="119">
        <f>IFERROR(MEDIAN(B7:B1048576),0)</f>
        <v>150.97</v>
      </c>
      <c r="C5" s="114"/>
      <c r="D5" s="119">
        <f>IFERROR(AVERAGEIFS(B7:B1048576,B7:B1048576,"&lt;"&amp;(A5+IFERROR(_xlfn.STDEV.S(B7:B1048576),0)),B7:B1048576,"&gt;"&amp;(A5-IFERROR(_xlfn.STDEV.S(B7:B1048576),0))),0)</f>
        <v>159.61333333333334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1386</v>
      </c>
      <c r="B9" s="49">
        <v>111.4</v>
      </c>
      <c r="C9" s="39" t="s">
        <v>404</v>
      </c>
      <c r="D9" s="39" t="s">
        <v>405</v>
      </c>
      <c r="E9" s="40">
        <v>21504525000134</v>
      </c>
      <c r="F9" s="38" t="s">
        <v>626</v>
      </c>
      <c r="G9" s="67" t="s">
        <v>1387</v>
      </c>
      <c r="H9" s="39" t="s">
        <v>90</v>
      </c>
      <c r="I9" s="39">
        <v>2024</v>
      </c>
      <c r="J9" s="41" t="s">
        <v>433</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1388</v>
      </c>
      <c r="B12" s="49">
        <v>130.35</v>
      </c>
      <c r="C12" s="65" t="s">
        <v>1389</v>
      </c>
      <c r="D12" s="75" t="s">
        <v>1390</v>
      </c>
      <c r="E12" s="93" t="s">
        <v>1391</v>
      </c>
      <c r="F12" s="94"/>
      <c r="G12" s="30"/>
      <c r="H12" s="30"/>
      <c r="I12" s="30"/>
      <c r="J12" s="30"/>
      <c r="L12" s="73"/>
      <c r="M12" s="33"/>
      <c r="N12" s="33"/>
      <c r="Q12" s="32"/>
      <c r="R12" s="32"/>
      <c r="S12" s="32"/>
    </row>
    <row r="13" spans="1:19" s="27" customFormat="1" ht="52.5" customHeight="1" x14ac:dyDescent="0.35">
      <c r="A13" s="34" t="s">
        <v>1392</v>
      </c>
      <c r="B13" s="49">
        <v>171.59</v>
      </c>
      <c r="C13" s="65" t="s">
        <v>1393</v>
      </c>
      <c r="D13" s="75" t="s">
        <v>464</v>
      </c>
      <c r="E13" s="93" t="s">
        <v>1394</v>
      </c>
      <c r="F13" s="94"/>
      <c r="G13" s="30"/>
      <c r="H13" s="30"/>
      <c r="I13" s="30"/>
      <c r="J13" s="30"/>
      <c r="L13" s="73"/>
      <c r="M13" s="33"/>
      <c r="N13" s="33"/>
      <c r="Q13" s="32"/>
      <c r="R13" s="32"/>
      <c r="S13" s="32"/>
    </row>
    <row r="14" spans="1:19" s="27" customFormat="1" ht="52.5" customHeight="1" x14ac:dyDescent="0.35">
      <c r="A14" s="34" t="s">
        <v>1395</v>
      </c>
      <c r="B14" s="49">
        <v>176.9</v>
      </c>
      <c r="C14" s="65" t="s">
        <v>1393</v>
      </c>
      <c r="D14" s="75" t="s">
        <v>428</v>
      </c>
      <c r="E14" s="93" t="s">
        <v>1396</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400-000000000000}"/>
  </hyperlinks>
  <pageMargins left="0.4" right="0.4" top="0.6" bottom="0.6" header="0.31496062000000002" footer="0.31496062000000002"/>
  <pageSetup paperSize="9" scale="54" fitToHeight="0" orientation="landscape" cellComments="atEnd"/>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226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10.508333333333333</v>
      </c>
      <c r="B5" s="119">
        <f>IFERROR(MEDIAN(B7:B1048576),0)</f>
        <v>8.64</v>
      </c>
      <c r="C5" s="114"/>
      <c r="D5" s="119">
        <f>IFERROR(AVERAGEIFS(B7:B1048576,B7:B1048576,"&lt;"&amp;(A5+IFERROR(_xlfn.STDEV.S(B7:B1048576),0)),B7:B1048576,"&gt;"&amp;(A5-IFERROR(_xlfn.STDEV.S(B7:B1048576),0))),0)</f>
        <v>9.2099999999999991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1397</v>
      </c>
      <c r="B9" s="49">
        <v>8.64</v>
      </c>
      <c r="C9" s="39" t="s">
        <v>410</v>
      </c>
      <c r="D9" s="39" t="s">
        <v>411</v>
      </c>
      <c r="E9" s="40">
        <v>72150550000106</v>
      </c>
      <c r="F9" s="38" t="s">
        <v>548</v>
      </c>
      <c r="G9" s="67" t="s">
        <v>549</v>
      </c>
      <c r="H9" s="39" t="s">
        <v>188</v>
      </c>
      <c r="I9" s="39">
        <v>2024</v>
      </c>
      <c r="J9" s="41" t="s">
        <v>414</v>
      </c>
      <c r="L9" s="36"/>
      <c r="M9" s="28"/>
      <c r="N9" s="28"/>
      <c r="Q9" s="29"/>
      <c r="R9" s="29"/>
      <c r="S9" s="29"/>
    </row>
    <row r="10" spans="1:19" s="27" customFormat="1" ht="52.5" customHeight="1" x14ac:dyDescent="0.3">
      <c r="A10" s="34" t="s">
        <v>1398</v>
      </c>
      <c r="B10" s="49">
        <v>8.64</v>
      </c>
      <c r="C10" s="39" t="s">
        <v>404</v>
      </c>
      <c r="D10" s="39" t="s">
        <v>405</v>
      </c>
      <c r="E10" s="40">
        <v>72182000106</v>
      </c>
      <c r="F10" s="38" t="s">
        <v>453</v>
      </c>
      <c r="G10" s="67" t="s">
        <v>454</v>
      </c>
      <c r="H10" s="39" t="s">
        <v>83</v>
      </c>
      <c r="I10" s="39">
        <v>2024</v>
      </c>
      <c r="J10" s="41" t="s">
        <v>433</v>
      </c>
      <c r="L10" s="36"/>
      <c r="M10" s="28"/>
      <c r="N10" s="28"/>
      <c r="Q10" s="29"/>
      <c r="R10" s="29"/>
      <c r="S10" s="29"/>
    </row>
    <row r="11" spans="1:19" s="27" customFormat="1" ht="52.5" customHeight="1" x14ac:dyDescent="0.3">
      <c r="A11" s="34" t="s">
        <v>1399</v>
      </c>
      <c r="B11" s="49">
        <v>8.07</v>
      </c>
      <c r="C11" s="39" t="s">
        <v>420</v>
      </c>
      <c r="D11" s="39" t="s">
        <v>411</v>
      </c>
      <c r="E11" s="40">
        <v>28857335000140</v>
      </c>
      <c r="F11" s="38" t="s">
        <v>1400</v>
      </c>
      <c r="G11" s="67" t="s">
        <v>1401</v>
      </c>
      <c r="H11" s="39" t="s">
        <v>156</v>
      </c>
      <c r="I11" s="39">
        <v>2024</v>
      </c>
      <c r="J11" s="41" t="s">
        <v>414</v>
      </c>
      <c r="L11" s="36"/>
      <c r="M11" s="28"/>
      <c r="N11" s="28"/>
      <c r="Q11" s="29"/>
      <c r="R11" s="29"/>
      <c r="S11" s="29"/>
    </row>
    <row r="12" spans="1:19" s="27" customFormat="1" ht="52.5" customHeight="1" x14ac:dyDescent="0.3">
      <c r="A12" s="34" t="s">
        <v>1402</v>
      </c>
      <c r="B12" s="49">
        <v>12.33</v>
      </c>
      <c r="C12" s="39" t="s">
        <v>63</v>
      </c>
      <c r="D12" s="39" t="s">
        <v>457</v>
      </c>
      <c r="E12" s="40">
        <v>8849206000100</v>
      </c>
      <c r="F12" s="38" t="s">
        <v>458</v>
      </c>
      <c r="G12" s="67" t="s">
        <v>459</v>
      </c>
      <c r="H12" s="39" t="s">
        <v>461</v>
      </c>
      <c r="I12" s="39">
        <v>2024</v>
      </c>
      <c r="J12" s="41" t="s">
        <v>462</v>
      </c>
      <c r="L12" s="36"/>
      <c r="M12" s="28"/>
      <c r="N12" s="28"/>
      <c r="Q12" s="29"/>
      <c r="R12" s="29"/>
      <c r="S12" s="29"/>
    </row>
    <row r="13" spans="1:19" s="27" customFormat="1" ht="52.5" customHeight="1" x14ac:dyDescent="0.3">
      <c r="A13" s="34" t="s">
        <v>1403</v>
      </c>
      <c r="B13" s="49">
        <v>8.3699999999999992</v>
      </c>
      <c r="C13" s="39" t="s">
        <v>410</v>
      </c>
      <c r="D13" s="39" t="s">
        <v>411</v>
      </c>
      <c r="E13" s="40">
        <v>8849206000100</v>
      </c>
      <c r="F13" s="38" t="s">
        <v>583</v>
      </c>
      <c r="G13" s="67" t="s">
        <v>584</v>
      </c>
      <c r="H13" s="39" t="s">
        <v>118</v>
      </c>
      <c r="I13" s="39">
        <v>2024</v>
      </c>
      <c r="J13" s="41" t="s">
        <v>414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1404</v>
      </c>
      <c r="B16" s="49">
        <v>17</v>
      </c>
      <c r="C16" s="65" t="s">
        <v>1244</v>
      </c>
      <c r="D16" s="75" t="s">
        <v>610</v>
      </c>
      <c r="E16" s="93" t="s">
        <v>1405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500-000000000000}"/>
  </hyperlinks>
  <pageMargins left="0.4" right="0.4" top="0.6" bottom="0.6" header="0.31496062000000002" footer="0.31496062000000002"/>
  <pageSetup paperSize="9" scale="54" fitToHeight="0" orientation="landscape" cellComments="atEnd"/>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228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731.53250000000003</v>
      </c>
      <c r="B5" s="119">
        <f>IFERROR(MEDIAN(B7:B1048576),0)</f>
        <v>730.04</v>
      </c>
      <c r="C5" s="114"/>
      <c r="D5" s="119">
        <f>IFERROR(AVERAGEIFS(B7:B1048576,B7:B1048576,"&lt;"&amp;(A5+IFERROR(_xlfn.STDEV.S(B7:B1048576),0)),B7:B1048576,"&gt;"&amp;(A5-IFERROR(_xlfn.STDEV.S(B7:B1048576),0))),0)</f>
        <v>730.04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1406</v>
      </c>
      <c r="B9" s="49">
        <v>669</v>
      </c>
      <c r="C9" s="39" t="s">
        <v>823</v>
      </c>
      <c r="D9" s="39" t="s">
        <v>457</v>
      </c>
      <c r="E9" s="40">
        <v>2477571000147</v>
      </c>
      <c r="F9" s="38" t="s">
        <v>1407</v>
      </c>
      <c r="G9" s="67" t="s">
        <v>1408</v>
      </c>
      <c r="H9" s="39" t="s">
        <v>1409</v>
      </c>
      <c r="I9" s="39" t="s">
        <v>461</v>
      </c>
      <c r="J9" s="41" t="s">
        <v>543</v>
      </c>
      <c r="L9" s="36"/>
      <c r="M9" s="28"/>
      <c r="N9" s="28"/>
      <c r="Q9" s="29"/>
      <c r="R9" s="29"/>
      <c r="S9" s="29"/>
    </row>
    <row r="10" spans="1:19" s="27" customFormat="1" ht="52.5" customHeight="1" x14ac:dyDescent="0.3">
      <c r="A10" s="34" t="s">
        <v>1410</v>
      </c>
      <c r="B10" s="49">
        <v>771.18</v>
      </c>
      <c r="C10" s="39" t="s">
        <v>404</v>
      </c>
      <c r="D10" s="39" t="s">
        <v>457</v>
      </c>
      <c r="E10" s="40">
        <v>5021932000134</v>
      </c>
      <c r="F10" s="38" t="s">
        <v>896</v>
      </c>
      <c r="G10" s="67" t="s">
        <v>897</v>
      </c>
      <c r="H10" s="39" t="s">
        <v>461</v>
      </c>
      <c r="I10" s="39">
        <v>2024</v>
      </c>
      <c r="J10" s="41" t="s">
        <v>462</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1411</v>
      </c>
      <c r="B13" s="49">
        <v>688.9</v>
      </c>
      <c r="C13" s="65" t="s">
        <v>1244</v>
      </c>
      <c r="D13" s="75" t="s">
        <v>1412</v>
      </c>
      <c r="E13" s="93" t="s">
        <v>1413</v>
      </c>
      <c r="F13" s="94"/>
      <c r="G13" s="30"/>
      <c r="H13" s="30"/>
      <c r="I13" s="30"/>
      <c r="J13" s="30"/>
      <c r="L13" s="73"/>
      <c r="M13" s="33"/>
      <c r="N13" s="33"/>
      <c r="Q13" s="32"/>
      <c r="R13" s="32"/>
      <c r="S13" s="32"/>
    </row>
    <row r="14" spans="1:19" s="27" customFormat="1" ht="52.5" customHeight="1" x14ac:dyDescent="0.35">
      <c r="A14" s="34" t="s">
        <v>1414</v>
      </c>
      <c r="B14" s="49">
        <v>797.05</v>
      </c>
      <c r="C14" s="65" t="s">
        <v>1244</v>
      </c>
      <c r="D14" s="75" t="s">
        <v>1415</v>
      </c>
      <c r="E14" s="93" t="s">
        <v>1416</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600-000000000000}"/>
  </hyperlinks>
  <pageMargins left="0.4" right="0.4" top="0.6" bottom="0.6" header="0.31496062000000002" footer="0.31496062000000002"/>
  <pageSetup paperSize="9" scale="54" fitToHeight="0" orientation="landscape" cellComments="atEnd"/>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230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5.3428571428571425</v>
      </c>
      <c r="B5" s="119">
        <f>IFERROR(MEDIAN(B7:B1048576),0)</f>
        <v>4.71</v>
      </c>
      <c r="C5" s="114"/>
      <c r="D5" s="119">
        <f>IFERROR(AVERAGEIFS(B7:B1048576,B7:B1048576,"&lt;"&amp;(A5+IFERROR(_xlfn.STDEV.S(B7:B1048576),0)),B7:B1048576,"&gt;"&amp;(A5-IFERROR(_xlfn.STDEV.S(B7:B1048576),0))),0)</f>
        <v>4.793333333333333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230</v>
      </c>
      <c r="B9" s="49">
        <v>4.8899999999999997</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1417</v>
      </c>
      <c r="B10" s="49">
        <v>3.99</v>
      </c>
      <c r="C10" s="39" t="s">
        <v>1418</v>
      </c>
      <c r="D10" s="39" t="s">
        <v>405</v>
      </c>
      <c r="E10" s="40">
        <v>28857335000140</v>
      </c>
      <c r="F10" s="38" t="s">
        <v>1419</v>
      </c>
      <c r="G10" s="67" t="s">
        <v>1420</v>
      </c>
      <c r="H10" s="39" t="s">
        <v>90</v>
      </c>
      <c r="I10" s="39">
        <v>2024</v>
      </c>
      <c r="J10" s="41" t="s">
        <v>433</v>
      </c>
      <c r="L10" s="36"/>
      <c r="M10" s="28"/>
      <c r="N10" s="28"/>
      <c r="Q10" s="29"/>
      <c r="R10" s="29"/>
      <c r="S10" s="29"/>
    </row>
    <row r="11" spans="1:19" s="27" customFormat="1" ht="52.5" customHeight="1" x14ac:dyDescent="0.3">
      <c r="A11" s="34" t="s">
        <v>1421</v>
      </c>
      <c r="B11" s="49">
        <v>3.79</v>
      </c>
      <c r="C11" s="39" t="s">
        <v>1418</v>
      </c>
      <c r="D11" s="39" t="s">
        <v>405</v>
      </c>
      <c r="E11" s="40">
        <v>5823205000190</v>
      </c>
      <c r="F11" s="38" t="s">
        <v>1092</v>
      </c>
      <c r="G11" s="67" t="s">
        <v>561</v>
      </c>
      <c r="H11" s="39" t="s">
        <v>156</v>
      </c>
      <c r="I11" s="39">
        <v>2024</v>
      </c>
      <c r="J11" s="41" t="s">
        <v>433</v>
      </c>
      <c r="L11" s="36"/>
      <c r="M11" s="28"/>
      <c r="N11" s="28"/>
      <c r="Q11" s="29"/>
      <c r="R11" s="29"/>
      <c r="S11" s="29"/>
    </row>
    <row r="12" spans="1:19" s="27" customFormat="1" ht="52.5" customHeight="1" x14ac:dyDescent="0.3">
      <c r="A12" s="34" t="s">
        <v>1422</v>
      </c>
      <c r="B12" s="49">
        <v>4.71</v>
      </c>
      <c r="C12" s="39" t="s">
        <v>410</v>
      </c>
      <c r="D12" s="39" t="s">
        <v>411</v>
      </c>
      <c r="E12" s="40">
        <v>6194440000103</v>
      </c>
      <c r="F12" s="38" t="s">
        <v>586</v>
      </c>
      <c r="G12" s="67" t="s">
        <v>1423</v>
      </c>
      <c r="H12" s="39" t="s">
        <v>130</v>
      </c>
      <c r="I12" s="39">
        <v>2024</v>
      </c>
      <c r="J12" s="41" t="s">
        <v>414</v>
      </c>
      <c r="L12" s="36"/>
      <c r="M12" s="28"/>
      <c r="N12" s="28"/>
      <c r="Q12" s="29"/>
      <c r="R12" s="29"/>
      <c r="S12" s="29"/>
    </row>
    <row r="13" spans="1:19" s="27" customFormat="1" ht="52.5" customHeight="1" x14ac:dyDescent="0.3">
      <c r="A13" s="34" t="s">
        <v>1424</v>
      </c>
      <c r="B13" s="49">
        <v>4.3899999999999997</v>
      </c>
      <c r="C13" s="39" t="s">
        <v>404</v>
      </c>
      <c r="D13" s="39" t="s">
        <v>405</v>
      </c>
      <c r="E13" s="40">
        <v>12991532000117</v>
      </c>
      <c r="F13" s="38" t="s">
        <v>557</v>
      </c>
      <c r="G13" s="67" t="s">
        <v>1425</v>
      </c>
      <c r="H13" s="39" t="s">
        <v>85</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1426</v>
      </c>
      <c r="B16" s="49">
        <v>6.99</v>
      </c>
      <c r="C16" s="65" t="s">
        <v>1244</v>
      </c>
      <c r="D16" s="75" t="s">
        <v>467</v>
      </c>
      <c r="E16" s="93" t="s">
        <v>1427</v>
      </c>
      <c r="F16" s="94"/>
      <c r="G16" s="30"/>
      <c r="H16" s="30"/>
      <c r="I16" s="30"/>
      <c r="J16" s="30"/>
      <c r="L16" s="73"/>
      <c r="M16" s="33"/>
      <c r="N16" s="33"/>
      <c r="Q16" s="32"/>
      <c r="R16" s="32"/>
      <c r="S16" s="32"/>
    </row>
    <row r="17" spans="1:19" s="27" customFormat="1" ht="52.5" customHeight="1" x14ac:dyDescent="0.35">
      <c r="A17" s="34" t="s">
        <v>1428</v>
      </c>
      <c r="B17" s="49">
        <v>8.64</v>
      </c>
      <c r="C17" s="65" t="s">
        <v>1244</v>
      </c>
      <c r="D17" s="75" t="s">
        <v>1429</v>
      </c>
      <c r="E17" s="93" t="s">
        <v>1430</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700-000000000000}"/>
  </hyperlinks>
  <pageMargins left="0.4" right="0.4" top="0.6" bottom="0.6" header="0.31496062000000002" footer="0.31496062000000002"/>
  <pageSetup paperSize="9" scale="54" fitToHeight="0" orientation="landscape" cellComments="atEnd"/>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232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14.481428571428571</v>
      </c>
      <c r="B5" s="119">
        <f>IFERROR(MEDIAN(B7:B1048576),0)</f>
        <v>14.95</v>
      </c>
      <c r="C5" s="114"/>
      <c r="D5" s="119">
        <f>IFERROR(AVERAGEIFS(B7:B1048576,B7:B1048576,"&lt;"&amp;(A5+IFERROR(_xlfn.STDEV.S(B7:B1048576),0)),B7:B1048576,"&gt;"&amp;(A5-IFERROR(_xlfn.STDEV.S(B7:B1048576),0))),0)</f>
        <v>14.634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232</v>
      </c>
      <c r="B9" s="49">
        <v>10.199999999999999</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1431</v>
      </c>
      <c r="B10" s="49">
        <v>14.95</v>
      </c>
      <c r="C10" s="39" t="s">
        <v>420</v>
      </c>
      <c r="D10" s="39" t="s">
        <v>411</v>
      </c>
      <c r="E10" s="40">
        <v>7947536000168</v>
      </c>
      <c r="F10" s="38" t="s">
        <v>416</v>
      </c>
      <c r="G10" s="67" t="s">
        <v>671</v>
      </c>
      <c r="H10" s="39" t="s">
        <v>94</v>
      </c>
      <c r="I10" s="39">
        <v>2024</v>
      </c>
      <c r="J10" s="41" t="s">
        <v>414</v>
      </c>
      <c r="L10" s="36"/>
      <c r="M10" s="28"/>
      <c r="N10" s="28"/>
      <c r="Q10" s="29"/>
      <c r="R10" s="29"/>
      <c r="S10" s="29"/>
    </row>
    <row r="11" spans="1:19" s="27" customFormat="1" ht="52.5" customHeight="1" x14ac:dyDescent="0.3">
      <c r="A11" s="34" t="s">
        <v>1432</v>
      </c>
      <c r="B11" s="49">
        <v>18</v>
      </c>
      <c r="C11" s="39" t="s">
        <v>1433</v>
      </c>
      <c r="D11" s="39" t="s">
        <v>987</v>
      </c>
      <c r="E11" s="40">
        <v>23460299000162</v>
      </c>
      <c r="F11" s="38" t="s">
        <v>552</v>
      </c>
      <c r="G11" s="67" t="s">
        <v>1434</v>
      </c>
      <c r="H11" s="39" t="s">
        <v>1435</v>
      </c>
      <c r="I11" s="39">
        <v>2024</v>
      </c>
      <c r="J11" s="41" t="s">
        <v>991</v>
      </c>
      <c r="L11" s="36"/>
      <c r="M11" s="28"/>
      <c r="N11" s="28"/>
      <c r="Q11" s="29"/>
      <c r="R11" s="29"/>
      <c r="S11" s="29"/>
    </row>
    <row r="12" spans="1:19" s="27" customFormat="1" ht="52.5" customHeight="1" x14ac:dyDescent="0.3">
      <c r="A12" s="34" t="s">
        <v>1436</v>
      </c>
      <c r="B12" s="49">
        <v>12.37</v>
      </c>
      <c r="C12" s="39" t="s">
        <v>420</v>
      </c>
      <c r="D12" s="39" t="s">
        <v>411</v>
      </c>
      <c r="E12" s="40">
        <v>45216228000151</v>
      </c>
      <c r="F12" s="38" t="s">
        <v>1237</v>
      </c>
      <c r="G12" s="67" t="s">
        <v>1238</v>
      </c>
      <c r="H12" s="39" t="s">
        <v>66</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1437</v>
      </c>
      <c r="B15" s="49">
        <v>11.99</v>
      </c>
      <c r="C15" s="65" t="s">
        <v>1244</v>
      </c>
      <c r="D15" s="75" t="s">
        <v>467</v>
      </c>
      <c r="E15" s="93" t="s">
        <v>1438</v>
      </c>
      <c r="F15" s="94"/>
      <c r="G15" s="30"/>
      <c r="H15" s="30"/>
      <c r="I15" s="30"/>
      <c r="J15" s="30"/>
      <c r="L15" s="73"/>
      <c r="M15" s="33"/>
      <c r="N15" s="33"/>
      <c r="Q15" s="32"/>
      <c r="R15" s="32"/>
      <c r="S15" s="32"/>
    </row>
    <row r="16" spans="1:19" s="27" customFormat="1" ht="52.5" customHeight="1" x14ac:dyDescent="0.35">
      <c r="A16" s="34" t="s">
        <v>1439</v>
      </c>
      <c r="B16" s="49">
        <v>16.96</v>
      </c>
      <c r="C16" s="65" t="s">
        <v>1244</v>
      </c>
      <c r="D16" s="75" t="s">
        <v>1440</v>
      </c>
      <c r="E16" s="93" t="s">
        <v>1441</v>
      </c>
      <c r="F16" s="94"/>
      <c r="G16" s="30"/>
      <c r="H16" s="30"/>
      <c r="I16" s="30"/>
      <c r="J16" s="30"/>
      <c r="L16" s="73"/>
      <c r="M16" s="33"/>
      <c r="N16" s="33"/>
      <c r="Q16" s="32"/>
      <c r="R16" s="32"/>
      <c r="S16" s="32"/>
    </row>
    <row r="17" spans="1:19" s="27" customFormat="1" ht="52.5" customHeight="1" x14ac:dyDescent="0.35">
      <c r="A17" s="34" t="s">
        <v>1442</v>
      </c>
      <c r="B17" s="49">
        <v>16.899999999999999</v>
      </c>
      <c r="C17" s="65" t="s">
        <v>1244</v>
      </c>
      <c r="D17" s="75" t="s">
        <v>428</v>
      </c>
      <c r="E17" s="93" t="s">
        <v>1443</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800-000000000000}"/>
  </hyperlinks>
  <pageMargins left="0.4" right="0.4" top="0.6" bottom="0.6" header="0.31496062000000002" footer="0.31496062000000002"/>
  <pageSetup paperSize="9" scale="54" fitToHeight="0" orientation="landscape" cellComments="atEnd"/>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234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29.334285714285716</v>
      </c>
      <c r="B5" s="119">
        <f>IFERROR(MEDIAN(B7:B1048576),0)</f>
        <v>29.51</v>
      </c>
      <c r="C5" s="114"/>
      <c r="D5" s="119">
        <f>IFERROR(AVERAGEIFS(B7:B1048576,B7:B1048576,"&lt;"&amp;(A5+IFERROR(_xlfn.STDEV.S(B7:B1048576),0)),B7:B1048576,"&gt;"&amp;(A5-IFERROR(_xlfn.STDEV.S(B7:B1048576),0))),0)</f>
        <v>26.073333333333334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234</v>
      </c>
      <c r="B9" s="49">
        <v>29.51</v>
      </c>
      <c r="C9" s="39" t="s">
        <v>404</v>
      </c>
      <c r="D9" s="39" t="s">
        <v>405</v>
      </c>
      <c r="E9" s="40">
        <v>411441000186</v>
      </c>
      <c r="F9" s="38" t="s">
        <v>514</v>
      </c>
      <c r="G9" s="67" t="s">
        <v>1105</v>
      </c>
      <c r="H9" s="39" t="s">
        <v>122</v>
      </c>
      <c r="I9" s="39">
        <v>2024</v>
      </c>
      <c r="J9" s="41" t="s">
        <v>433</v>
      </c>
      <c r="L9" s="36"/>
      <c r="M9" s="28"/>
      <c r="N9" s="28"/>
      <c r="Q9" s="29"/>
      <c r="R9" s="29"/>
      <c r="S9" s="29"/>
    </row>
    <row r="10" spans="1:19" s="27" customFormat="1" ht="52.5" customHeight="1" x14ac:dyDescent="0.3">
      <c r="A10" s="34" t="s">
        <v>1444</v>
      </c>
      <c r="B10" s="49">
        <v>21.03</v>
      </c>
      <c r="C10" s="39" t="s">
        <v>404</v>
      </c>
      <c r="D10" s="39" t="s">
        <v>457</v>
      </c>
      <c r="E10" s="40">
        <v>35215257000145</v>
      </c>
      <c r="F10" s="38" t="s">
        <v>896</v>
      </c>
      <c r="G10" s="67" t="s">
        <v>897</v>
      </c>
      <c r="H10" s="39" t="s">
        <v>898</v>
      </c>
      <c r="I10" s="39">
        <v>2024</v>
      </c>
      <c r="J10" s="41" t="s">
        <v>462</v>
      </c>
      <c r="L10" s="36"/>
      <c r="M10" s="28"/>
      <c r="N10" s="28"/>
      <c r="Q10" s="29"/>
      <c r="R10" s="29"/>
      <c r="S10" s="29"/>
    </row>
    <row r="11" spans="1:19" s="27" customFormat="1" ht="52.5" customHeight="1" x14ac:dyDescent="0.3">
      <c r="A11" s="34" t="s">
        <v>1445</v>
      </c>
      <c r="B11" s="49">
        <v>19.989999999999998</v>
      </c>
      <c r="C11" s="39" t="s">
        <v>404</v>
      </c>
      <c r="D11" s="39" t="s">
        <v>405</v>
      </c>
      <c r="E11" s="40">
        <v>38405762000140</v>
      </c>
      <c r="F11" s="38" t="s">
        <v>1446</v>
      </c>
      <c r="G11" s="67" t="s">
        <v>1447</v>
      </c>
      <c r="H11" s="39" t="s">
        <v>1448</v>
      </c>
      <c r="I11" s="39">
        <v>2024</v>
      </c>
      <c r="J11" s="41" t="s">
        <v>433</v>
      </c>
      <c r="L11" s="36"/>
      <c r="M11" s="28"/>
      <c r="N11" s="28"/>
      <c r="Q11" s="29"/>
      <c r="R11" s="29"/>
      <c r="S11" s="29"/>
    </row>
    <row r="12" spans="1:19" s="27" customFormat="1" ht="52.5" customHeight="1" x14ac:dyDescent="0.3">
      <c r="A12" s="34" t="s">
        <v>1444</v>
      </c>
      <c r="B12" s="49">
        <v>19.96</v>
      </c>
      <c r="C12" s="39" t="s">
        <v>420</v>
      </c>
      <c r="D12" s="39" t="s">
        <v>411</v>
      </c>
      <c r="E12" s="40">
        <v>35215257000145</v>
      </c>
      <c r="F12" s="38" t="s">
        <v>579</v>
      </c>
      <c r="G12" s="67" t="s">
        <v>1449</v>
      </c>
      <c r="H12" s="39" t="s">
        <v>243</v>
      </c>
      <c r="I12" s="39">
        <v>2024</v>
      </c>
      <c r="J12" s="41" t="s">
        <v>414</v>
      </c>
      <c r="L12" s="36"/>
      <c r="M12" s="28"/>
      <c r="N12" s="28"/>
      <c r="Q12" s="29"/>
      <c r="R12" s="29"/>
      <c r="S12" s="29"/>
    </row>
    <row r="13" spans="1:19" s="27" customFormat="1" ht="52.5" customHeight="1" x14ac:dyDescent="0.3">
      <c r="A13" s="34" t="s">
        <v>1444</v>
      </c>
      <c r="B13" s="49">
        <v>34.869999999999997</v>
      </c>
      <c r="C13" s="39" t="s">
        <v>420</v>
      </c>
      <c r="D13" s="39" t="s">
        <v>411</v>
      </c>
      <c r="E13" s="40">
        <v>35215257000145</v>
      </c>
      <c r="F13" s="38" t="s">
        <v>447</v>
      </c>
      <c r="G13" s="67" t="s">
        <v>905</v>
      </c>
      <c r="H13" s="39" t="s">
        <v>122</v>
      </c>
      <c r="I13" s="39">
        <v>2024</v>
      </c>
      <c r="J13" s="41" t="s">
        <v>414</v>
      </c>
      <c r="L13" s="36"/>
      <c r="M13" s="28"/>
      <c r="N13" s="28"/>
      <c r="Q13" s="29"/>
      <c r="R13" s="29"/>
      <c r="S13" s="29"/>
    </row>
    <row r="14" spans="1:19" s="27" customFormat="1" ht="52.5" customHeight="1" x14ac:dyDescent="0.3">
      <c r="A14" s="34" t="s">
        <v>1450</v>
      </c>
      <c r="B14" s="49">
        <v>31.08</v>
      </c>
      <c r="C14" s="39" t="s">
        <v>404</v>
      </c>
      <c r="D14" s="39" t="s">
        <v>405</v>
      </c>
      <c r="E14" s="40">
        <v>19316524000114</v>
      </c>
      <c r="F14" s="38" t="s">
        <v>1451</v>
      </c>
      <c r="G14" s="67" t="s">
        <v>817</v>
      </c>
      <c r="H14" s="39" t="s">
        <v>1452</v>
      </c>
      <c r="I14" s="39">
        <v>2024</v>
      </c>
      <c r="J14" s="41" t="s">
        <v>433</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1453</v>
      </c>
      <c r="B17" s="49">
        <v>48.9</v>
      </c>
      <c r="C17" s="65" t="s">
        <v>1454</v>
      </c>
      <c r="D17" s="75" t="s">
        <v>467</v>
      </c>
      <c r="E17" s="93" t="s">
        <v>1455</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900-000000000000}"/>
  </hyperlinks>
  <pageMargins left="0.4" right="0.4" top="0.6" bottom="0.6" header="0.31496062000000002" footer="0.31496062000000002"/>
  <pageSetup paperSize="9" scale="54" fitToHeight="0" orientation="landscape" cellComments="atEnd"/>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236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18.411999999999999</v>
      </c>
      <c r="B5" s="119">
        <f>IFERROR(MEDIAN(B7:B1048576),0)</f>
        <v>17</v>
      </c>
      <c r="C5" s="114"/>
      <c r="D5" s="119">
        <f>IFERROR(AVERAGEIFS(B7:B1048576,B7:B1048576,"&lt;"&amp;(A5+IFERROR(_xlfn.STDEV.S(B7:B1048576),0)),B7:B1048576,"&gt;"&amp;(A5-IFERROR(_xlfn.STDEV.S(B7:B1048576),0))),0)</f>
        <v>15.6525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236</v>
      </c>
      <c r="B9" s="49">
        <v>17</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1456</v>
      </c>
      <c r="B10" s="49">
        <v>11.85</v>
      </c>
      <c r="C10" s="39" t="s">
        <v>925</v>
      </c>
      <c r="D10" s="39" t="s">
        <v>405</v>
      </c>
      <c r="E10" s="40">
        <v>28857335000140</v>
      </c>
      <c r="F10" s="38" t="s">
        <v>1092</v>
      </c>
      <c r="G10" s="67" t="s">
        <v>561</v>
      </c>
      <c r="H10" s="39" t="s">
        <v>156</v>
      </c>
      <c r="I10" s="39">
        <v>2024</v>
      </c>
      <c r="J10" s="41" t="s">
        <v>433</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1457</v>
      </c>
      <c r="B13" s="49">
        <v>15.9</v>
      </c>
      <c r="C13" s="65" t="s">
        <v>1454</v>
      </c>
      <c r="D13" s="75" t="s">
        <v>467</v>
      </c>
      <c r="E13" s="93" t="s">
        <v>1458</v>
      </c>
      <c r="F13" s="94"/>
      <c r="G13" s="30"/>
      <c r="H13" s="30"/>
      <c r="I13" s="30"/>
      <c r="J13" s="30"/>
      <c r="L13" s="73"/>
      <c r="M13" s="33"/>
      <c r="N13" s="33"/>
      <c r="Q13" s="32"/>
      <c r="R13" s="32"/>
      <c r="S13" s="32"/>
    </row>
    <row r="14" spans="1:19" s="27" customFormat="1" ht="52.5" customHeight="1" x14ac:dyDescent="0.35">
      <c r="A14" s="34" t="s">
        <v>1459</v>
      </c>
      <c r="B14" s="49">
        <v>17.86</v>
      </c>
      <c r="C14" s="65" t="s">
        <v>1460</v>
      </c>
      <c r="D14" s="75" t="s">
        <v>704</v>
      </c>
      <c r="E14" s="93" t="s">
        <v>1461</v>
      </c>
      <c r="F14" s="94"/>
      <c r="G14" s="30"/>
      <c r="H14" s="30"/>
      <c r="I14" s="30"/>
      <c r="J14" s="30"/>
      <c r="L14" s="73"/>
      <c r="M14" s="33"/>
      <c r="N14" s="33"/>
      <c r="Q14" s="32"/>
      <c r="R14" s="32"/>
      <c r="S14" s="32"/>
    </row>
    <row r="15" spans="1:19" s="27" customFormat="1" ht="52.5" customHeight="1" x14ac:dyDescent="0.35">
      <c r="A15" s="34" t="s">
        <v>1462</v>
      </c>
      <c r="B15" s="49">
        <v>29.45</v>
      </c>
      <c r="C15" s="65" t="s">
        <v>1463</v>
      </c>
      <c r="D15" s="75" t="s">
        <v>934</v>
      </c>
      <c r="E15" s="93" t="s">
        <v>1464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A00-000000000000}"/>
  </hyperlinks>
  <pageMargins left="0.4" right="0.4" top="0.6" bottom="0.6" header="0.31496062000000002" footer="0.31496062000000002"/>
  <pageSetup paperSize="9" scale="54" fitToHeight="0" orientation="landscape" cellComments="atEnd"/>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238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532.00599999999997</v>
      </c>
      <c r="B5" s="119">
        <f>IFERROR(MEDIAN(B7:B1048576),0)</f>
        <v>447.2</v>
      </c>
      <c r="C5" s="114"/>
      <c r="D5" s="119">
        <f>IFERROR(AVERAGEIFS(B7:B1048576,B7:B1048576,"&lt;"&amp;(A5+IFERROR(_xlfn.STDEV.S(B7:B1048576),0)),B7:B1048576,"&gt;"&amp;(A5-IFERROR(_xlfn.STDEV.S(B7:B1048576),0))),0)</f>
        <v>518.65666666666664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1465</v>
      </c>
      <c r="B9" s="49">
        <v>259</v>
      </c>
      <c r="C9" s="39" t="s">
        <v>539</v>
      </c>
      <c r="D9" s="39" t="s">
        <v>457</v>
      </c>
      <c r="E9" s="40">
        <v>27205945000104</v>
      </c>
      <c r="F9" s="38" t="s">
        <v>1177</v>
      </c>
      <c r="G9" s="67" t="s">
        <v>1178</v>
      </c>
      <c r="H9" s="39" t="s">
        <v>461</v>
      </c>
      <c r="I9" s="39" t="s">
        <v>461</v>
      </c>
      <c r="J9" s="41" t="s">
        <v>462</v>
      </c>
      <c r="L9" s="36"/>
      <c r="M9" s="28"/>
      <c r="N9" s="28"/>
      <c r="Q9" s="29"/>
      <c r="R9" s="29"/>
      <c r="S9" s="29"/>
    </row>
    <row r="10" spans="1:19" s="27" customFormat="1" ht="52.5" customHeight="1" x14ac:dyDescent="0.3">
      <c r="A10" s="34" t="s">
        <v>1466</v>
      </c>
      <c r="B10" s="49">
        <v>314.87</v>
      </c>
      <c r="C10" s="39" t="s">
        <v>63</v>
      </c>
      <c r="D10" s="39" t="s">
        <v>405</v>
      </c>
      <c r="E10" s="40" t="s">
        <v>877</v>
      </c>
      <c r="F10" s="38" t="s">
        <v>966</v>
      </c>
      <c r="G10" s="67" t="s">
        <v>1467</v>
      </c>
      <c r="H10" s="39" t="s">
        <v>1468</v>
      </c>
      <c r="I10" s="39">
        <v>2024</v>
      </c>
      <c r="J10" s="41" t="s">
        <v>433</v>
      </c>
      <c r="L10" s="36"/>
      <c r="M10" s="28"/>
      <c r="N10" s="28"/>
      <c r="Q10" s="29"/>
      <c r="R10" s="29"/>
      <c r="S10" s="29"/>
    </row>
    <row r="11" spans="1:19" s="27" customFormat="1" ht="52.5" customHeight="1" x14ac:dyDescent="0.3">
      <c r="A11" s="34" t="s">
        <v>1469</v>
      </c>
      <c r="B11" s="49">
        <v>447.2</v>
      </c>
      <c r="C11" s="39" t="s">
        <v>1470</v>
      </c>
      <c r="D11" s="39" t="s">
        <v>457</v>
      </c>
      <c r="E11" s="40">
        <v>7947536000168</v>
      </c>
      <c r="F11" s="38" t="s">
        <v>441</v>
      </c>
      <c r="G11" s="67" t="s">
        <v>1471</v>
      </c>
      <c r="H11" s="39" t="s">
        <v>461</v>
      </c>
      <c r="I11" s="39">
        <v>2024</v>
      </c>
      <c r="J11" s="41" t="s">
        <v>462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1472</v>
      </c>
      <c r="B14" s="49">
        <v>793.9</v>
      </c>
      <c r="C14" s="65" t="s">
        <v>1454</v>
      </c>
      <c r="D14" s="75" t="s">
        <v>428</v>
      </c>
      <c r="E14" s="93" t="s">
        <v>1473</v>
      </c>
      <c r="F14" s="94"/>
      <c r="G14" s="30"/>
      <c r="H14" s="30"/>
      <c r="I14" s="30"/>
      <c r="J14" s="30"/>
      <c r="L14" s="73"/>
      <c r="M14" s="33"/>
      <c r="N14" s="33"/>
      <c r="Q14" s="32"/>
      <c r="R14" s="32"/>
      <c r="S14" s="32"/>
    </row>
    <row r="15" spans="1:19" s="27" customFormat="1" ht="52.5" customHeight="1" x14ac:dyDescent="0.35">
      <c r="A15" s="34" t="s">
        <v>1474</v>
      </c>
      <c r="B15" s="49">
        <v>845.06</v>
      </c>
      <c r="C15" s="65" t="s">
        <v>1454</v>
      </c>
      <c r="D15" s="75" t="s">
        <v>1230</v>
      </c>
      <c r="E15" s="93" t="s">
        <v>1475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B00-000000000000}"/>
  </hyperlinks>
  <pageMargins left="0.4" right="0.4" top="0.6" bottom="0.6" header="0.31496062000000002" footer="0.31496062000000002"/>
  <pageSetup paperSize="9" scale="54" fitToHeight="0" orientation="landscape" cellComments="atEnd"/>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240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227.16</v>
      </c>
      <c r="B5" s="119">
        <f>IFERROR(MEDIAN(B7:B1048576),0)</f>
        <v>227.495</v>
      </c>
      <c r="C5" s="114"/>
      <c r="D5" s="119">
        <f>IFERROR(AVERAGEIFS(B7:B1048576,B7:B1048576,"&lt;"&amp;(A5+IFERROR(_xlfn.STDEV.S(B7:B1048576),0)),B7:B1048576,"&gt;"&amp;(A5-IFERROR(_xlfn.STDEV.S(B7:B1048576),0))),0)</f>
        <v>224.82249999999999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1476</v>
      </c>
      <c r="B9" s="49">
        <v>245.23</v>
      </c>
      <c r="C9" s="39" t="s">
        <v>420</v>
      </c>
      <c r="D9" s="39" t="s">
        <v>411</v>
      </c>
      <c r="E9" s="40">
        <v>28857335000140</v>
      </c>
      <c r="F9" s="38" t="s">
        <v>663</v>
      </c>
      <c r="G9" s="67" t="s">
        <v>1311</v>
      </c>
      <c r="H9" s="39" t="s">
        <v>75</v>
      </c>
      <c r="I9" s="39">
        <v>2024</v>
      </c>
      <c r="J9" s="41" t="s">
        <v>414</v>
      </c>
      <c r="L9" s="36"/>
      <c r="M9" s="28"/>
      <c r="N9" s="28"/>
      <c r="Q9" s="29"/>
      <c r="R9" s="29"/>
      <c r="S9" s="29"/>
    </row>
    <row r="10" spans="1:19" s="27" customFormat="1" ht="52.5" customHeight="1" x14ac:dyDescent="0.3">
      <c r="A10" s="34" t="s">
        <v>1477</v>
      </c>
      <c r="B10" s="49">
        <v>199.07</v>
      </c>
      <c r="C10" s="39" t="s">
        <v>410</v>
      </c>
      <c r="D10" s="39" t="s">
        <v>411</v>
      </c>
      <c r="E10" s="40">
        <v>27205945000104</v>
      </c>
      <c r="F10" s="38" t="s">
        <v>447</v>
      </c>
      <c r="G10" s="67" t="s">
        <v>448</v>
      </c>
      <c r="H10" s="39" t="s">
        <v>126</v>
      </c>
      <c r="I10" s="39">
        <v>2024</v>
      </c>
      <c r="J10" s="41" t="s">
        <v>414</v>
      </c>
      <c r="L10" s="36"/>
      <c r="M10" s="28"/>
      <c r="N10" s="28"/>
      <c r="Q10" s="29"/>
      <c r="R10" s="29"/>
      <c r="S10" s="29"/>
    </row>
    <row r="11" spans="1:19" s="27" customFormat="1" ht="52.5" customHeight="1" x14ac:dyDescent="0.3">
      <c r="A11" s="34" t="s">
        <v>1478</v>
      </c>
      <c r="B11" s="49">
        <v>193.77</v>
      </c>
      <c r="C11" s="39" t="s">
        <v>63</v>
      </c>
      <c r="D11" s="39" t="s">
        <v>405</v>
      </c>
      <c r="E11" s="40">
        <v>27105456000172</v>
      </c>
      <c r="F11" s="38" t="s">
        <v>1479</v>
      </c>
      <c r="G11" s="67" t="s">
        <v>1480</v>
      </c>
      <c r="H11" s="39" t="s">
        <v>146</v>
      </c>
      <c r="I11" s="39">
        <v>2024</v>
      </c>
      <c r="J11" s="41" t="s">
        <v>433</v>
      </c>
      <c r="L11" s="36"/>
      <c r="M11" s="28"/>
      <c r="N11" s="28"/>
      <c r="Q11" s="29"/>
      <c r="R11" s="29"/>
      <c r="S11" s="29"/>
    </row>
    <row r="12" spans="1:19" s="27" customFormat="1" ht="52.5" customHeight="1" x14ac:dyDescent="0.3">
      <c r="A12" s="34" t="s">
        <v>1481</v>
      </c>
      <c r="B12" s="49">
        <v>225.55</v>
      </c>
      <c r="C12" s="39" t="s">
        <v>63</v>
      </c>
      <c r="D12" s="39" t="s">
        <v>405</v>
      </c>
      <c r="E12" s="40">
        <v>91083212000135</v>
      </c>
      <c r="F12" s="38" t="s">
        <v>435</v>
      </c>
      <c r="G12" s="67" t="s">
        <v>726</v>
      </c>
      <c r="H12" s="39" t="s">
        <v>110</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1482</v>
      </c>
      <c r="B15" s="49">
        <v>229.44</v>
      </c>
      <c r="C15" s="65" t="s">
        <v>1454</v>
      </c>
      <c r="D15" s="75" t="s">
        <v>1483</v>
      </c>
      <c r="E15" s="93" t="s">
        <v>1484</v>
      </c>
      <c r="F15" s="94"/>
      <c r="G15" s="30"/>
      <c r="H15" s="30"/>
      <c r="I15" s="30"/>
      <c r="J15" s="30"/>
      <c r="L15" s="73"/>
      <c r="M15" s="33"/>
      <c r="N15" s="33"/>
      <c r="Q15" s="32"/>
      <c r="R15" s="32"/>
      <c r="S15" s="32"/>
    </row>
    <row r="16" spans="1:19" s="27" customFormat="1" ht="52.5" customHeight="1" x14ac:dyDescent="0.35">
      <c r="A16" s="34" t="s">
        <v>1485</v>
      </c>
      <c r="B16" s="49">
        <v>269.89999999999998</v>
      </c>
      <c r="C16" s="65" t="s">
        <v>1454</v>
      </c>
      <c r="D16" s="75" t="s">
        <v>428</v>
      </c>
      <c r="E16" s="93" t="s">
        <v>1486</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C00-000000000000}"/>
  </hyperlinks>
  <pageMargins left="0.4" right="0.4" top="0.6" bottom="0.6" header="0.31496062000000002" footer="0.31496062000000002"/>
  <pageSetup paperSize="9" scale="54" fitToHeight="0" orientation="landscape" cellComments="atEnd"/>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242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246.85599999999999</v>
      </c>
      <c r="B5" s="119">
        <f>IFERROR(MEDIAN(B7:B1048576),0)</f>
        <v>250</v>
      </c>
      <c r="C5" s="114"/>
      <c r="D5" s="119">
        <f>IFERROR(AVERAGEIFS(B7:B1048576,B7:B1048576,"&lt;"&amp;(A5+IFERROR(_xlfn.STDEV.S(B7:B1048576),0)),B7:B1048576,"&gt;"&amp;(A5-IFERROR(_xlfn.STDEV.S(B7:B1048576),0))),0)</f>
        <v>252.1825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1487</v>
      </c>
      <c r="B9" s="49">
        <v>254.89</v>
      </c>
      <c r="C9" s="39" t="s">
        <v>410</v>
      </c>
      <c r="D9" s="39" t="s">
        <v>411</v>
      </c>
      <c r="E9" s="40">
        <v>72150550000106</v>
      </c>
      <c r="F9" s="38" t="s">
        <v>944</v>
      </c>
      <c r="G9" s="67" t="s">
        <v>1488</v>
      </c>
      <c r="H9" s="39" t="s">
        <v>118</v>
      </c>
      <c r="I9" s="39">
        <v>2024</v>
      </c>
      <c r="J9" s="41" t="s">
        <v>414</v>
      </c>
      <c r="L9" s="36"/>
      <c r="M9" s="28"/>
      <c r="N9" s="28"/>
      <c r="Q9" s="29"/>
      <c r="R9" s="29"/>
      <c r="S9" s="29"/>
    </row>
    <row r="10" spans="1:19" s="27" customFormat="1" ht="52.5" customHeight="1" x14ac:dyDescent="0.3">
      <c r="A10" s="34" t="s">
        <v>1489</v>
      </c>
      <c r="B10" s="49">
        <v>255.35</v>
      </c>
      <c r="C10" s="39" t="s">
        <v>63</v>
      </c>
      <c r="D10" s="39" t="s">
        <v>405</v>
      </c>
      <c r="E10" s="40">
        <v>72150550000106</v>
      </c>
      <c r="F10" s="38" t="s">
        <v>488</v>
      </c>
      <c r="G10" s="67" t="s">
        <v>1490</v>
      </c>
      <c r="H10" s="39" t="s">
        <v>90</v>
      </c>
      <c r="I10" s="39">
        <v>2024</v>
      </c>
      <c r="J10" s="41" t="s">
        <v>433</v>
      </c>
      <c r="L10" s="36"/>
      <c r="M10" s="28"/>
      <c r="N10" s="28"/>
      <c r="Q10" s="29"/>
      <c r="R10" s="29"/>
      <c r="S10" s="29"/>
    </row>
    <row r="11" spans="1:19" s="27" customFormat="1" ht="52.5" customHeight="1" x14ac:dyDescent="0.3">
      <c r="A11" s="34" t="s">
        <v>1491</v>
      </c>
      <c r="B11" s="49">
        <v>248.49</v>
      </c>
      <c r="C11" s="39" t="s">
        <v>63</v>
      </c>
      <c r="D11" s="39" t="s">
        <v>405</v>
      </c>
      <c r="E11" s="40">
        <v>8849206000100</v>
      </c>
      <c r="F11" s="38" t="s">
        <v>892</v>
      </c>
      <c r="G11" s="67" t="s">
        <v>803</v>
      </c>
      <c r="H11" s="39" t="s">
        <v>81</v>
      </c>
      <c r="I11" s="39">
        <v>2024</v>
      </c>
      <c r="J11" s="41" t="s">
        <v>433</v>
      </c>
      <c r="L11" s="36"/>
      <c r="M11" s="28"/>
      <c r="N11" s="28"/>
      <c r="Q11" s="29"/>
      <c r="R11" s="29"/>
      <c r="S11" s="29"/>
    </row>
    <row r="12" spans="1:19" s="27" customFormat="1" ht="52.5" customHeight="1" x14ac:dyDescent="0.3">
      <c r="A12" s="34" t="s">
        <v>1492</v>
      </c>
      <c r="B12" s="49">
        <v>250</v>
      </c>
      <c r="C12" s="39" t="s">
        <v>539</v>
      </c>
      <c r="D12" s="39" t="s">
        <v>457</v>
      </c>
      <c r="E12" s="40">
        <v>27105456000172</v>
      </c>
      <c r="F12" s="38" t="s">
        <v>488</v>
      </c>
      <c r="G12" s="67" t="s">
        <v>1493</v>
      </c>
      <c r="H12" s="39" t="s">
        <v>461</v>
      </c>
      <c r="I12" s="39" t="s">
        <v>461</v>
      </c>
      <c r="J12" s="41" t="s">
        <v>462</v>
      </c>
      <c r="L12" s="36"/>
      <c r="M12" s="28"/>
      <c r="N12" s="28"/>
      <c r="Q12" s="29"/>
      <c r="R12" s="29"/>
      <c r="S12" s="29"/>
    </row>
    <row r="13" spans="1:19" s="27" customFormat="1" ht="52.5" customHeight="1" x14ac:dyDescent="0.3">
      <c r="A13" s="34" t="s">
        <v>1481</v>
      </c>
      <c r="B13" s="49">
        <v>225.55</v>
      </c>
      <c r="C13" s="39" t="s">
        <v>63</v>
      </c>
      <c r="D13" s="39" t="s">
        <v>405</v>
      </c>
      <c r="E13" s="40">
        <v>91083212000135</v>
      </c>
      <c r="F13" s="38" t="s">
        <v>435</v>
      </c>
      <c r="G13" s="67" t="s">
        <v>726</v>
      </c>
      <c r="H13" s="39" t="s">
        <v>110</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D00-000000000000}"/>
  </hyperlinks>
  <pageMargins left="0.4" right="0.4" top="0.6" bottom="0.6" header="0.31496062000000002" footer="0.31496062000000002"/>
  <pageSetup paperSize="9" scale="54" fitToHeight="0" orientation="landscape" cellComments="atEnd"/>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244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6.6350000000000007</v>
      </c>
      <c r="B5" s="119">
        <f>IFERROR(MEDIAN(B7:B1048576),0)</f>
        <v>6.6950000000000003</v>
      </c>
      <c r="C5" s="114"/>
      <c r="D5" s="119">
        <f>IFERROR(AVERAGEIFS(B7:B1048576,B7:B1048576,"&lt;"&amp;(A5+IFERROR(_xlfn.STDEV.S(B7:B1048576),0)),B7:B1048576,"&gt;"&amp;(A5-IFERROR(_xlfn.STDEV.S(B7:B1048576),0))),0)</f>
        <v>6.6950000000000003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244</v>
      </c>
      <c r="B9" s="49">
        <v>5.95</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1494</v>
      </c>
      <c r="B10" s="49">
        <v>8.65</v>
      </c>
      <c r="C10" s="39" t="s">
        <v>404</v>
      </c>
      <c r="D10" s="39" t="s">
        <v>405</v>
      </c>
      <c r="E10" s="40">
        <v>5823205000190</v>
      </c>
      <c r="F10" s="38" t="s">
        <v>894</v>
      </c>
      <c r="G10" s="67" t="s">
        <v>1495</v>
      </c>
      <c r="H10" s="39" t="s">
        <v>180</v>
      </c>
      <c r="I10" s="39">
        <v>2024</v>
      </c>
      <c r="J10" s="41" t="s">
        <v>433</v>
      </c>
      <c r="L10" s="36"/>
      <c r="M10" s="28"/>
      <c r="N10" s="28"/>
      <c r="Q10" s="29"/>
      <c r="R10" s="29"/>
      <c r="S10" s="29"/>
    </row>
    <row r="11" spans="1:19" s="27" customFormat="1" ht="52.5" customHeight="1" x14ac:dyDescent="0.3">
      <c r="A11" s="34" t="s">
        <v>1496</v>
      </c>
      <c r="B11" s="49">
        <v>4.5</v>
      </c>
      <c r="C11" s="39" t="s">
        <v>60</v>
      </c>
      <c r="D11" s="39" t="s">
        <v>457</v>
      </c>
      <c r="E11" s="40">
        <v>39833053000129</v>
      </c>
      <c r="F11" s="38" t="s">
        <v>798</v>
      </c>
      <c r="G11" s="67" t="s">
        <v>799</v>
      </c>
      <c r="H11" s="39" t="s">
        <v>800</v>
      </c>
      <c r="I11" s="39" t="s">
        <v>461</v>
      </c>
      <c r="J11" s="41" t="s">
        <v>462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1497</v>
      </c>
      <c r="B14" s="49">
        <v>7.44</v>
      </c>
      <c r="C14" s="65" t="s">
        <v>1454</v>
      </c>
      <c r="D14" s="75" t="s">
        <v>1483</v>
      </c>
      <c r="E14" s="93" t="s">
        <v>1498</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E00-000000000000}"/>
  </hyperlinks>
  <pageMargins left="0.4" right="0.4" top="0.6" bottom="0.6" header="0.31496062000000002" footer="0.31496062000000002"/>
  <pageSetup paperSize="9" scale="54" fitToHeight="0" orientation="landscape" cellComments="atEnd"/>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246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78.296000000000006</v>
      </c>
      <c r="B5" s="119">
        <f>IFERROR(MEDIAN(B7:B1048576),0)</f>
        <v>74.239999999999995</v>
      </c>
      <c r="C5" s="114"/>
      <c r="D5" s="119">
        <f>IFERROR(AVERAGEIFS(B7:B1048576,B7:B1048576,"&lt;"&amp;(A5+IFERROR(_xlfn.STDEV.S(B7:B1048576),0)),B7:B1048576,"&gt;"&amp;(A5-IFERROR(_xlfn.STDEV.S(B7:B1048576),0))),0)</f>
        <v>75.046666666666667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246</v>
      </c>
      <c r="B9" s="49">
        <v>74.239999999999995</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1499</v>
      </c>
      <c r="B10" s="49">
        <v>61</v>
      </c>
      <c r="C10" s="39" t="s">
        <v>420</v>
      </c>
      <c r="D10" s="39" t="s">
        <v>411</v>
      </c>
      <c r="E10" s="40">
        <v>50567060000169</v>
      </c>
      <c r="F10" s="38" t="s">
        <v>1500</v>
      </c>
      <c r="G10" s="67" t="s">
        <v>1501</v>
      </c>
      <c r="H10" s="39" t="s">
        <v>92</v>
      </c>
      <c r="I10" s="39">
        <v>2024</v>
      </c>
      <c r="J10" s="41" t="s">
        <v>414</v>
      </c>
      <c r="L10" s="36"/>
      <c r="M10" s="28"/>
      <c r="N10" s="28"/>
      <c r="Q10" s="29"/>
      <c r="R10" s="29"/>
      <c r="S10" s="29"/>
    </row>
    <row r="11" spans="1:19" s="27" customFormat="1" ht="52.5" customHeight="1" x14ac:dyDescent="0.3">
      <c r="A11" s="34" t="s">
        <v>1502</v>
      </c>
      <c r="B11" s="49">
        <v>52.44</v>
      </c>
      <c r="C11" s="39" t="s">
        <v>404</v>
      </c>
      <c r="D11" s="39" t="s">
        <v>405</v>
      </c>
      <c r="E11" s="40">
        <v>28857335000140</v>
      </c>
      <c r="F11" s="38" t="s">
        <v>695</v>
      </c>
      <c r="G11" s="67" t="s">
        <v>1503</v>
      </c>
      <c r="H11" s="39" t="s">
        <v>112</v>
      </c>
      <c r="I11" s="39">
        <v>2024</v>
      </c>
      <c r="J11" s="41" t="s">
        <v>433</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1504</v>
      </c>
      <c r="B14" s="49">
        <v>113.9</v>
      </c>
      <c r="C14" s="65" t="s">
        <v>1454</v>
      </c>
      <c r="D14" s="75" t="s">
        <v>444</v>
      </c>
      <c r="E14" s="93" t="s">
        <v>1505</v>
      </c>
      <c r="F14" s="94"/>
      <c r="G14" s="30"/>
      <c r="H14" s="30"/>
      <c r="I14" s="30"/>
      <c r="J14" s="30"/>
      <c r="L14" s="73"/>
      <c r="M14" s="33"/>
      <c r="N14" s="33"/>
      <c r="Q14" s="32"/>
      <c r="R14" s="32"/>
      <c r="S14" s="32"/>
    </row>
    <row r="15" spans="1:19" s="27" customFormat="1" ht="52.5" customHeight="1" x14ac:dyDescent="0.35">
      <c r="A15" s="34" t="s">
        <v>1506</v>
      </c>
      <c r="B15" s="49">
        <v>89.9</v>
      </c>
      <c r="C15" s="65" t="s">
        <v>1454</v>
      </c>
      <c r="D15" s="75" t="s">
        <v>882</v>
      </c>
      <c r="E15" s="93" t="s">
        <v>1507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F00-000000000000}"/>
  </hyperlinks>
  <pageMargins left="0.4" right="0.4" top="0.6" bottom="0.6" header="0.31496062000000002" footer="0.31496062000000002"/>
  <pageSetup paperSize="9" scale="54" fitToHeight="0" orientation="landscape" cellComments="atEnd"/>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248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59.7575</v>
      </c>
      <c r="B5" s="119">
        <f>IFERROR(MEDIAN(B7:B1048576),0)</f>
        <v>58.125</v>
      </c>
      <c r="C5" s="114"/>
      <c r="D5" s="119">
        <f>IFERROR(AVERAGEIFS(B7:B1048576,B7:B1048576,"&lt;"&amp;(A5+IFERROR(_xlfn.STDEV.S(B7:B1048576),0)),B7:B1048576,"&gt;"&amp;(A5-IFERROR(_xlfn.STDEV.S(B7:B1048576),0))),0)</f>
        <v>56.57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248</v>
      </c>
      <c r="B9" s="49">
        <v>54</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1508</v>
      </c>
      <c r="B10" s="49">
        <v>62.25</v>
      </c>
      <c r="C10" s="39" t="s">
        <v>420</v>
      </c>
      <c r="D10" s="39" t="s">
        <v>411</v>
      </c>
      <c r="E10" s="40">
        <v>31401798000107</v>
      </c>
      <c r="F10" s="38" t="s">
        <v>548</v>
      </c>
      <c r="G10" s="67" t="s">
        <v>549</v>
      </c>
      <c r="H10" s="39" t="s">
        <v>188</v>
      </c>
      <c r="I10" s="39">
        <v>2024</v>
      </c>
      <c r="J10" s="41" t="s">
        <v>414</v>
      </c>
      <c r="L10" s="36"/>
      <c r="M10" s="28"/>
      <c r="N10" s="28"/>
      <c r="Q10" s="29"/>
      <c r="R10" s="29"/>
      <c r="S10" s="29"/>
    </row>
    <row r="11" spans="1:19" s="27" customFormat="1" ht="52.5" customHeight="1" x14ac:dyDescent="0.3">
      <c r="A11" s="34" t="s">
        <v>1509</v>
      </c>
      <c r="B11" s="49">
        <v>53.46</v>
      </c>
      <c r="C11" s="39" t="s">
        <v>404</v>
      </c>
      <c r="D11" s="39" t="s">
        <v>457</v>
      </c>
      <c r="E11" s="40">
        <v>35215257000145</v>
      </c>
      <c r="F11" s="38" t="s">
        <v>896</v>
      </c>
      <c r="G11" s="67" t="s">
        <v>897</v>
      </c>
      <c r="H11" s="39" t="s">
        <v>898</v>
      </c>
      <c r="I11" s="39">
        <v>2024</v>
      </c>
      <c r="J11" s="41" t="s">
        <v>462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1510</v>
      </c>
      <c r="B14" s="49">
        <v>69.319999999999993</v>
      </c>
      <c r="C14" s="65" t="s">
        <v>1454</v>
      </c>
      <c r="D14" s="75" t="s">
        <v>934</v>
      </c>
      <c r="E14" s="93" t="s">
        <v>1511</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000-000000000000}"/>
  </hyperlinks>
  <pageMargins left="0.4" right="0.4" top="0.6" bottom="0.6" header="0.31496062000000002" footer="0.31496062000000002"/>
  <pageSetup paperSize="9" scale="54" fitToHeight="0" orientation="landscape" cellComments="atEnd"/>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250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61.069999999999993</v>
      </c>
      <c r="B5" s="119">
        <f>IFERROR(MEDIAN(B7:B1048576),0)</f>
        <v>59.89</v>
      </c>
      <c r="C5" s="114"/>
      <c r="D5" s="119">
        <f>IFERROR(AVERAGEIFS(B7:B1048576,B7:B1048576,"&lt;"&amp;(A5+IFERROR(_xlfn.STDEV.S(B7:B1048576),0)),B7:B1048576,"&gt;"&amp;(A5-IFERROR(_xlfn.STDEV.S(B7:B1048576),0))),0)</f>
        <v>56.945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250</v>
      </c>
      <c r="B9" s="49">
        <v>54</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1512</v>
      </c>
      <c r="B10" s="49">
        <v>59.89</v>
      </c>
      <c r="C10" s="39" t="s">
        <v>420</v>
      </c>
      <c r="D10" s="39" t="s">
        <v>411</v>
      </c>
      <c r="E10" s="40">
        <v>35215257000145</v>
      </c>
      <c r="F10" s="38" t="s">
        <v>1513</v>
      </c>
      <c r="G10" s="67" t="s">
        <v>1514</v>
      </c>
      <c r="H10" s="39" t="s">
        <v>124</v>
      </c>
      <c r="I10" s="39">
        <v>2024</v>
      </c>
      <c r="J10" s="41" t="s">
        <v>414</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1510</v>
      </c>
      <c r="B13" s="49">
        <v>69.319999999999993</v>
      </c>
      <c r="C13" s="65" t="s">
        <v>1454</v>
      </c>
      <c r="D13" s="75" t="s">
        <v>934</v>
      </c>
      <c r="E13" s="93" t="s">
        <v>1511</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100-000000000000}"/>
  </hyperlinks>
  <pageMargins left="0.4" right="0.4" top="0.6" bottom="0.6" header="0.31496062000000002" footer="0.31496062000000002"/>
  <pageSetup paperSize="9" scale="54" fitToHeight="0" orientation="landscape" cellComments="atEnd"/>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252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207.63600000000002</v>
      </c>
      <c r="B5" s="119">
        <f>IFERROR(MEDIAN(B7:B1048576),0)</f>
        <v>203.48</v>
      </c>
      <c r="C5" s="114"/>
      <c r="D5" s="119">
        <f>IFERROR(AVERAGEIFS(B7:B1048576,B7:B1048576,"&lt;"&amp;(A5+IFERROR(_xlfn.STDEV.S(B7:B1048576),0)),B7:B1048576,"&gt;"&amp;(A5-IFERROR(_xlfn.STDEV.S(B7:B1048576),0))),0)</f>
        <v>208.11333333333334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1515</v>
      </c>
      <c r="B9" s="49">
        <v>203.48</v>
      </c>
      <c r="C9" s="39" t="s">
        <v>404</v>
      </c>
      <c r="D9" s="39" t="s">
        <v>405</v>
      </c>
      <c r="E9" s="40">
        <v>91083212000135</v>
      </c>
      <c r="F9" s="38" t="s">
        <v>1516</v>
      </c>
      <c r="G9" s="67" t="s">
        <v>1517</v>
      </c>
      <c r="H9" s="39" t="s">
        <v>194</v>
      </c>
      <c r="I9" s="39">
        <v>2024</v>
      </c>
      <c r="J9" s="41" t="s">
        <v>433</v>
      </c>
      <c r="L9" s="36"/>
      <c r="M9" s="28"/>
      <c r="N9" s="28"/>
      <c r="Q9" s="29"/>
      <c r="R9" s="29"/>
      <c r="S9" s="29"/>
    </row>
    <row r="10" spans="1:19" s="27" customFormat="1" ht="52.5" customHeight="1" x14ac:dyDescent="0.3">
      <c r="A10" s="34" t="s">
        <v>1518</v>
      </c>
      <c r="B10" s="49">
        <v>168.84</v>
      </c>
      <c r="C10" s="39" t="s">
        <v>823</v>
      </c>
      <c r="D10" s="39" t="s">
        <v>457</v>
      </c>
      <c r="E10" s="40">
        <v>36519741000120</v>
      </c>
      <c r="F10" s="38" t="s">
        <v>579</v>
      </c>
      <c r="G10" s="67" t="s">
        <v>580</v>
      </c>
      <c r="H10" s="39" t="s">
        <v>581</v>
      </c>
      <c r="I10" s="39">
        <v>2024</v>
      </c>
      <c r="J10" s="41" t="s">
        <v>462</v>
      </c>
      <c r="L10" s="36"/>
      <c r="M10" s="28"/>
      <c r="N10" s="28"/>
      <c r="Q10" s="29"/>
      <c r="R10" s="29"/>
      <c r="S10" s="29"/>
    </row>
    <row r="11" spans="1:19" s="27" customFormat="1" ht="52.5" customHeight="1" x14ac:dyDescent="0.3">
      <c r="A11" s="34" t="s">
        <v>1519</v>
      </c>
      <c r="B11" s="49">
        <v>200.86</v>
      </c>
      <c r="C11" s="39" t="s">
        <v>823</v>
      </c>
      <c r="D11" s="39" t="s">
        <v>457</v>
      </c>
      <c r="E11" s="40">
        <v>72150550000106</v>
      </c>
      <c r="F11" s="38" t="s">
        <v>1115</v>
      </c>
      <c r="G11" s="67" t="s">
        <v>1116</v>
      </c>
      <c r="H11" s="39" t="s">
        <v>1117</v>
      </c>
      <c r="I11" s="39">
        <v>2024</v>
      </c>
      <c r="J11" s="41" t="s">
        <v>462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1520</v>
      </c>
      <c r="B14" s="49">
        <v>220</v>
      </c>
      <c r="C14" s="65" t="s">
        <v>1454</v>
      </c>
      <c r="D14" s="75" t="s">
        <v>934</v>
      </c>
      <c r="E14" s="93" t="s">
        <v>1521</v>
      </c>
      <c r="F14" s="94"/>
      <c r="G14" s="30"/>
      <c r="H14" s="30"/>
      <c r="I14" s="30"/>
      <c r="J14" s="30"/>
      <c r="L14" s="73"/>
      <c r="M14" s="33"/>
      <c r="N14" s="33"/>
      <c r="Q14" s="32"/>
      <c r="R14" s="32"/>
      <c r="S14" s="32"/>
    </row>
    <row r="15" spans="1:19" s="27" customFormat="1" ht="52.5" customHeight="1" x14ac:dyDescent="0.35">
      <c r="A15" s="34" t="s">
        <v>1522</v>
      </c>
      <c r="B15" s="49">
        <v>245</v>
      </c>
      <c r="C15" s="65" t="s">
        <v>1454</v>
      </c>
      <c r="D15" s="75" t="s">
        <v>1523</v>
      </c>
      <c r="E15" s="93" t="s">
        <v>1524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200-000000000000}"/>
  </hyperlinks>
  <pageMargins left="0.4" right="0.4" top="0.6" bottom="0.6" header="0.31496062000000002" footer="0.31496062000000002"/>
  <pageSetup paperSize="9" scale="54" fitToHeight="0" orientation="landscape" cellComments="atEnd"/>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254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68.603333333333339</v>
      </c>
      <c r="B5" s="119">
        <f>IFERROR(MEDIAN(B7:B1048576),0)</f>
        <v>61.49</v>
      </c>
      <c r="C5" s="114"/>
      <c r="D5" s="119">
        <f>IFERROR(AVERAGEIFS(B7:B1048576,B7:B1048576,"&lt;"&amp;(A5+IFERROR(_xlfn.STDEV.S(B7:B1048576),0)),B7:B1048576,"&gt;"&amp;(A5-IFERROR(_xlfn.STDEV.S(B7:B1048576),0))),0)</f>
        <v>62.344000000000008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1525</v>
      </c>
      <c r="B9" s="49">
        <v>58.99</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1526</v>
      </c>
      <c r="B10" s="49">
        <v>51.61</v>
      </c>
      <c r="C10" s="39" t="s">
        <v>420</v>
      </c>
      <c r="D10" s="39" t="s">
        <v>987</v>
      </c>
      <c r="E10" s="40">
        <v>12416810000102</v>
      </c>
      <c r="F10" s="38" t="s">
        <v>1527</v>
      </c>
      <c r="G10" s="67" t="s">
        <v>1528</v>
      </c>
      <c r="H10" s="39" t="s">
        <v>1529</v>
      </c>
      <c r="I10" s="39">
        <v>2024</v>
      </c>
      <c r="J10" s="41" t="s">
        <v>991</v>
      </c>
      <c r="L10" s="36"/>
      <c r="M10" s="28"/>
      <c r="N10" s="28"/>
      <c r="Q10" s="29"/>
      <c r="R10" s="29"/>
      <c r="S10" s="29"/>
    </row>
    <row r="11" spans="1:19" s="27" customFormat="1" ht="52.5" customHeight="1" x14ac:dyDescent="0.3">
      <c r="A11" s="34" t="s">
        <v>1530</v>
      </c>
      <c r="B11" s="49">
        <v>63.99</v>
      </c>
      <c r="C11" s="39" t="s">
        <v>404</v>
      </c>
      <c r="D11" s="39" t="s">
        <v>405</v>
      </c>
      <c r="E11" s="40">
        <v>6194440000103</v>
      </c>
      <c r="F11" s="38" t="s">
        <v>695</v>
      </c>
      <c r="G11" s="67" t="s">
        <v>1503</v>
      </c>
      <c r="H11" s="39" t="s">
        <v>112</v>
      </c>
      <c r="I11" s="39">
        <v>2024</v>
      </c>
      <c r="J11" s="41" t="s">
        <v>433</v>
      </c>
      <c r="L11" s="36"/>
      <c r="M11" s="28"/>
      <c r="N11" s="28"/>
      <c r="Q11" s="29"/>
      <c r="R11" s="29"/>
      <c r="S11" s="29"/>
    </row>
    <row r="12" spans="1:19" s="27" customFormat="1" ht="52.5" customHeight="1" x14ac:dyDescent="0.3">
      <c r="A12" s="34" t="s">
        <v>1531</v>
      </c>
      <c r="B12" s="49">
        <v>54.9</v>
      </c>
      <c r="C12" s="39" t="s">
        <v>420</v>
      </c>
      <c r="D12" s="39" t="s">
        <v>411</v>
      </c>
      <c r="E12" s="40">
        <v>72150550000106</v>
      </c>
      <c r="F12" s="38" t="s">
        <v>753</v>
      </c>
      <c r="G12" s="67" t="s">
        <v>754</v>
      </c>
      <c r="H12" s="39" t="s">
        <v>70</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1532</v>
      </c>
      <c r="B15" s="49">
        <v>82.23</v>
      </c>
      <c r="C15" s="65" t="s">
        <v>1454</v>
      </c>
      <c r="D15" s="75" t="s">
        <v>704</v>
      </c>
      <c r="E15" s="93" t="s">
        <v>1533</v>
      </c>
      <c r="F15" s="94"/>
      <c r="G15" s="30"/>
      <c r="H15" s="30"/>
      <c r="I15" s="30"/>
      <c r="J15" s="30"/>
      <c r="L15" s="73"/>
      <c r="M15" s="33"/>
      <c r="N15" s="33"/>
      <c r="Q15" s="32"/>
      <c r="R15" s="32"/>
      <c r="S15" s="32"/>
    </row>
    <row r="16" spans="1:19" s="27" customFormat="1" ht="52.5" customHeight="1" x14ac:dyDescent="0.35">
      <c r="A16" s="34" t="s">
        <v>1534</v>
      </c>
      <c r="B16" s="49">
        <v>99.9</v>
      </c>
      <c r="C16" s="65" t="s">
        <v>1454</v>
      </c>
      <c r="D16" s="75" t="s">
        <v>467</v>
      </c>
      <c r="E16" s="93" t="s">
        <v>1535</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300-000000000000}"/>
  </hyperlinks>
  <pageMargins left="0.4" right="0.4" top="0.6" bottom="0.6" header="0.31496062000000002" footer="0.31496062000000002"/>
  <pageSetup paperSize="9" scale="54" fitToHeight="0" orientation="landscape" cellComments="atEnd"/>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256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46.833333333333336</v>
      </c>
      <c r="B5" s="119">
        <f>IFERROR(MEDIAN(B7:B1048576),0)</f>
        <v>46.394999999999996</v>
      </c>
      <c r="C5" s="114"/>
      <c r="D5" s="119">
        <f>IFERROR(AVERAGEIFS(B7:B1048576,B7:B1048576,"&lt;"&amp;(A5+IFERROR(_xlfn.STDEV.S(B7:B1048576),0)),B7:B1048576,"&gt;"&amp;(A5-IFERROR(_xlfn.STDEV.S(B7:B1048576),0))),0)</f>
        <v>43.839999999999996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256</v>
      </c>
      <c r="B9" s="49">
        <v>36.79</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1536</v>
      </c>
      <c r="B10" s="49">
        <v>33.74</v>
      </c>
      <c r="C10" s="39" t="s">
        <v>404</v>
      </c>
      <c r="D10" s="39" t="s">
        <v>405</v>
      </c>
      <c r="E10" s="40">
        <v>91083212000135</v>
      </c>
      <c r="F10" s="38" t="s">
        <v>1186</v>
      </c>
      <c r="G10" s="67" t="s">
        <v>1187</v>
      </c>
      <c r="H10" s="39" t="s">
        <v>77</v>
      </c>
      <c r="I10" s="39">
        <v>2024</v>
      </c>
      <c r="J10" s="41" t="s">
        <v>433</v>
      </c>
      <c r="L10" s="36"/>
      <c r="M10" s="28"/>
      <c r="N10" s="28"/>
      <c r="Q10" s="29"/>
      <c r="R10" s="29"/>
      <c r="S10" s="29"/>
    </row>
    <row r="11" spans="1:19" s="27" customFormat="1" ht="52.5" customHeight="1" x14ac:dyDescent="0.3">
      <c r="A11" s="34" t="s">
        <v>1537</v>
      </c>
      <c r="B11" s="49">
        <v>61.8</v>
      </c>
      <c r="C11" s="39" t="s">
        <v>420</v>
      </c>
      <c r="D11" s="39" t="s">
        <v>411</v>
      </c>
      <c r="E11" s="40">
        <v>78714581000110</v>
      </c>
      <c r="F11" s="38" t="s">
        <v>988</v>
      </c>
      <c r="G11" s="67" t="s">
        <v>1538</v>
      </c>
      <c r="H11" s="39" t="s">
        <v>190</v>
      </c>
      <c r="I11" s="39">
        <v>2024</v>
      </c>
      <c r="J11" s="41" t="s">
        <v>546</v>
      </c>
      <c r="L11" s="36"/>
      <c r="M11" s="28"/>
      <c r="N11" s="28"/>
      <c r="Q11" s="29"/>
      <c r="R11" s="29"/>
      <c r="S11" s="29"/>
    </row>
    <row r="12" spans="1:19" s="27" customFormat="1" ht="52.5" customHeight="1" x14ac:dyDescent="0.3">
      <c r="A12" s="34" t="s">
        <v>1539</v>
      </c>
      <c r="B12" s="49">
        <v>34.28</v>
      </c>
      <c r="C12" s="39" t="s">
        <v>410</v>
      </c>
      <c r="D12" s="39" t="s">
        <v>411</v>
      </c>
      <c r="E12" s="40">
        <v>50567060000169</v>
      </c>
      <c r="F12" s="38" t="s">
        <v>737</v>
      </c>
      <c r="G12" s="67" t="s">
        <v>738</v>
      </c>
      <c r="H12" s="39" t="s">
        <v>94</v>
      </c>
      <c r="I12" s="39">
        <v>2024</v>
      </c>
      <c r="J12" s="41" t="s">
        <v>414</v>
      </c>
      <c r="L12" s="36"/>
      <c r="M12" s="28"/>
      <c r="N12" s="28"/>
      <c r="Q12" s="29"/>
      <c r="R12" s="29"/>
      <c r="S12" s="29"/>
    </row>
    <row r="13" spans="1:19" s="27" customFormat="1" ht="52.5" customHeight="1" x14ac:dyDescent="0.3">
      <c r="A13" s="34" t="s">
        <v>1540</v>
      </c>
      <c r="B13" s="49">
        <v>58.39</v>
      </c>
      <c r="C13" s="39" t="s">
        <v>404</v>
      </c>
      <c r="D13" s="39" t="s">
        <v>405</v>
      </c>
      <c r="E13" s="40">
        <v>72150550000106</v>
      </c>
      <c r="F13" s="38" t="s">
        <v>533</v>
      </c>
      <c r="G13" s="67" t="s">
        <v>1159</v>
      </c>
      <c r="H13" s="39" t="s">
        <v>146</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1541</v>
      </c>
      <c r="B16" s="49">
        <v>56</v>
      </c>
      <c r="C16" s="65" t="s">
        <v>1454</v>
      </c>
      <c r="D16" s="75" t="s">
        <v>610</v>
      </c>
      <c r="E16" s="93" t="s">
        <v>1542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71" t="s">
        <v>37</v>
      </c>
      <c r="B18" s="72" t="s">
        <v>44</v>
      </c>
      <c r="C18" s="72" t="s">
        <v>49</v>
      </c>
      <c r="D18" s="97" t="s">
        <v>50</v>
      </c>
      <c r="E18" s="95"/>
      <c r="F18" s="96"/>
      <c r="G18" s="35"/>
      <c r="H18" s="35"/>
      <c r="I18" s="35"/>
      <c r="J18" s="35"/>
      <c r="L18" s="36"/>
      <c r="M18" s="28"/>
      <c r="N18" s="28"/>
      <c r="Q18" s="29"/>
      <c r="R18" s="29"/>
      <c r="S18" s="29"/>
    </row>
    <row r="19" spans="1:19" s="27" customFormat="1" ht="52.5" customHeight="1" x14ac:dyDescent="0.3">
      <c r="A19" s="37" t="s">
        <v>28</v>
      </c>
      <c r="B19" s="49"/>
      <c r="C19" s="50"/>
      <c r="D19" s="98"/>
      <c r="E19" s="99"/>
      <c r="F19" s="100"/>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400-000000000000}"/>
  </hyperlinks>
  <pageMargins left="0.4" right="0.4" top="0.6" bottom="0.6" header="0.31496062000000002" footer="0.31496062000000002"/>
  <pageSetup paperSize="9" scale="54" fitToHeight="0" orientation="landscape" cellComments="atEnd"/>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258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102.23333333333335</v>
      </c>
      <c r="B5" s="119">
        <f>IFERROR(MEDIAN(B7:B1048576),0)</f>
        <v>111.8</v>
      </c>
      <c r="C5" s="114"/>
      <c r="D5" s="119">
        <f>IFERROR(AVERAGEIFS(B7:B1048576,B7:B1048576,"&lt;"&amp;(A5+IFERROR(_xlfn.STDEV.S(B7:B1048576),0)),B7:B1048576,"&gt;"&amp;(A5-IFERROR(_xlfn.STDEV.S(B7:B1048576),0))),0)</f>
        <v>118.35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1543</v>
      </c>
      <c r="B9" s="49">
        <v>70</v>
      </c>
      <c r="C9" s="39" t="s">
        <v>1418</v>
      </c>
      <c r="D9" s="39" t="s">
        <v>405</v>
      </c>
      <c r="E9" s="40">
        <v>7978004000198</v>
      </c>
      <c r="F9" s="38" t="s">
        <v>450</v>
      </c>
      <c r="G9" s="67" t="s">
        <v>451</v>
      </c>
      <c r="H9" s="39" t="s">
        <v>66</v>
      </c>
      <c r="I9" s="39">
        <v>2024</v>
      </c>
      <c r="J9" s="41" t="s">
        <v>433</v>
      </c>
      <c r="L9" s="36"/>
      <c r="M9" s="28"/>
      <c r="N9" s="28"/>
      <c r="Q9" s="29"/>
      <c r="R9" s="29"/>
      <c r="S9" s="29"/>
    </row>
    <row r="10" spans="1:19" s="27" customFormat="1" ht="52.5" customHeight="1" x14ac:dyDescent="0.3">
      <c r="A10" s="34" t="s">
        <v>258</v>
      </c>
      <c r="B10" s="49">
        <v>111.8</v>
      </c>
      <c r="C10" s="39" t="s">
        <v>404</v>
      </c>
      <c r="D10" s="39" t="s">
        <v>405</v>
      </c>
      <c r="E10" s="40">
        <v>36519741000120</v>
      </c>
      <c r="F10" s="38" t="s">
        <v>406</v>
      </c>
      <c r="G10" s="67" t="s">
        <v>407</v>
      </c>
      <c r="H10" s="39" t="s">
        <v>66</v>
      </c>
      <c r="I10" s="39">
        <v>2024</v>
      </c>
      <c r="J10" s="41" t="s">
        <v>408</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1544</v>
      </c>
      <c r="B13" s="49">
        <v>124.9</v>
      </c>
      <c r="C13" s="65" t="s">
        <v>1545</v>
      </c>
      <c r="D13" s="75" t="s">
        <v>629</v>
      </c>
      <c r="E13" s="93" t="s">
        <v>1546</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500-000000000000}"/>
  </hyperlinks>
  <pageMargins left="0.4" right="0.4" top="0.6" bottom="0.6" header="0.31496062000000002" footer="0.31496062000000002"/>
  <pageSetup paperSize="9" scale="54" fitToHeight="0" orientation="landscape" cellComments="atEnd"/>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260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117.89666666666666</v>
      </c>
      <c r="B5" s="119">
        <f>IFERROR(MEDIAN(B7:B1048576),0)</f>
        <v>116.99</v>
      </c>
      <c r="C5" s="114"/>
      <c r="D5" s="119">
        <f>IFERROR(AVERAGEIFS(B7:B1048576,B7:B1048576,"&lt;"&amp;(A5+IFERROR(_xlfn.STDEV.S(B7:B1048576),0)),B7:B1048576,"&gt;"&amp;(A5-IFERROR(_xlfn.STDEV.S(B7:B1048576),0))),0)</f>
        <v>114.395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258</v>
      </c>
      <c r="B9" s="49">
        <v>111.8</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1547</v>
      </c>
      <c r="B10" s="49">
        <v>116.99</v>
      </c>
      <c r="C10" s="39" t="s">
        <v>1418</v>
      </c>
      <c r="D10" s="39" t="s">
        <v>405</v>
      </c>
      <c r="E10" s="40">
        <v>91083212000135</v>
      </c>
      <c r="F10" s="38" t="s">
        <v>450</v>
      </c>
      <c r="G10" s="67" t="s">
        <v>451</v>
      </c>
      <c r="H10" s="39" t="s">
        <v>66</v>
      </c>
      <c r="I10" s="39">
        <v>2024</v>
      </c>
      <c r="J10" s="41" t="s">
        <v>433</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1544</v>
      </c>
      <c r="B13" s="49">
        <v>124.9</v>
      </c>
      <c r="C13" s="65" t="s">
        <v>1548</v>
      </c>
      <c r="D13" s="75" t="s">
        <v>629</v>
      </c>
      <c r="E13" s="93" t="s">
        <v>1546</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600-000000000000}"/>
  </hyperlinks>
  <pageMargins left="0.4" right="0.4" top="0.6" bottom="0.6" header="0.31496062000000002" footer="0.31496062000000002"/>
  <pageSetup paperSize="9" scale="54" fitToHeight="0" orientation="landscape" cellComments="atEnd"/>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262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112.3</v>
      </c>
      <c r="B5" s="119">
        <f>IFERROR(MEDIAN(B7:B1048576),0)</f>
        <v>124.9</v>
      </c>
      <c r="C5" s="114"/>
      <c r="D5" s="119">
        <f>IFERROR(AVERAGEIFS(B7:B1048576,B7:B1048576,"&lt;"&amp;(A5+IFERROR(_xlfn.STDEV.S(B7:B1048576),0)),B7:B1048576,"&gt;"&amp;(A5-IFERROR(_xlfn.STDEV.S(B7:B1048576),0))),0)</f>
        <v>133.44999999999999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1549</v>
      </c>
      <c r="B9" s="49">
        <v>70</v>
      </c>
      <c r="C9" s="39" t="s">
        <v>1418</v>
      </c>
      <c r="D9" s="39" t="s">
        <v>405</v>
      </c>
      <c r="E9" s="40">
        <v>7978004000198</v>
      </c>
      <c r="F9" s="38" t="s">
        <v>450</v>
      </c>
      <c r="G9" s="67" t="s">
        <v>451</v>
      </c>
      <c r="H9" s="39" t="s">
        <v>66</v>
      </c>
      <c r="I9" s="39">
        <v>2024</v>
      </c>
      <c r="J9" s="41" t="s">
        <v>433</v>
      </c>
      <c r="L9" s="36"/>
      <c r="M9" s="28"/>
      <c r="N9" s="28"/>
      <c r="Q9" s="29"/>
      <c r="R9" s="29"/>
      <c r="S9" s="29"/>
    </row>
    <row r="10" spans="1:19" s="27" customFormat="1" ht="52.5" customHeight="1" x14ac:dyDescent="0.3">
      <c r="A10" s="34" t="s">
        <v>1550</v>
      </c>
      <c r="B10" s="49">
        <v>142</v>
      </c>
      <c r="C10" s="39" t="s">
        <v>1418</v>
      </c>
      <c r="D10" s="39" t="s">
        <v>405</v>
      </c>
      <c r="E10" s="40">
        <v>36519741000120</v>
      </c>
      <c r="F10" s="38" t="s">
        <v>1551</v>
      </c>
      <c r="G10" s="67" t="s">
        <v>500</v>
      </c>
      <c r="H10" s="39" t="s">
        <v>110</v>
      </c>
      <c r="I10" s="39">
        <v>2024</v>
      </c>
      <c r="J10" s="41" t="s">
        <v>418</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1544</v>
      </c>
      <c r="B13" s="49">
        <v>124.9</v>
      </c>
      <c r="C13" s="65" t="s">
        <v>1552</v>
      </c>
      <c r="D13" s="75" t="s">
        <v>629</v>
      </c>
      <c r="E13" s="93" t="s">
        <v>1546</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700-000000000000}"/>
  </hyperlinks>
  <pageMargins left="0.4" right="0.4" top="0.6" bottom="0.6" header="0.31496062000000002" footer="0.31496062000000002"/>
  <pageSetup paperSize="9" scale="54" fitToHeight="0" orientation="landscape" cellComments="atEnd"/>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264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120.56666666666668</v>
      </c>
      <c r="B5" s="119">
        <f>IFERROR(MEDIAN(B7:B1048576),0)</f>
        <v>124.9</v>
      </c>
      <c r="C5" s="114"/>
      <c r="D5" s="119">
        <f>IFERROR(AVERAGEIFS(B7:B1048576,B7:B1048576,"&lt;"&amp;(A5+IFERROR(_xlfn.STDEV.S(B7:B1048576),0)),B7:B1048576,"&gt;"&amp;(A5-IFERROR(_xlfn.STDEV.S(B7:B1048576),0))),0)</f>
        <v>124.95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264</v>
      </c>
      <c r="B9" s="49">
        <v>111.8</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1553</v>
      </c>
      <c r="B10" s="49">
        <v>125</v>
      </c>
      <c r="C10" s="39" t="s">
        <v>1418</v>
      </c>
      <c r="D10" s="39" t="s">
        <v>405</v>
      </c>
      <c r="E10" s="40">
        <v>36519741000120</v>
      </c>
      <c r="F10" s="38" t="s">
        <v>1551</v>
      </c>
      <c r="G10" s="67" t="s">
        <v>500</v>
      </c>
      <c r="H10" s="39" t="s">
        <v>110</v>
      </c>
      <c r="I10" s="39">
        <v>2024</v>
      </c>
      <c r="J10" s="41" t="s">
        <v>418</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1554</v>
      </c>
      <c r="B13" s="49">
        <v>124.9</v>
      </c>
      <c r="C13" s="65" t="s">
        <v>1454</v>
      </c>
      <c r="D13" s="75" t="s">
        <v>629</v>
      </c>
      <c r="E13" s="93" t="s">
        <v>1546</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800-000000000000}"/>
  </hyperlinks>
  <pageMargins left="0.4" right="0.4" top="0.6" bottom="0.6" header="0.31496062000000002" footer="0.31496062000000002"/>
  <pageSetup paperSize="9" scale="54" fitToHeight="0" orientation="landscape" cellComments="atEnd"/>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266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22.6325</v>
      </c>
      <c r="B5" s="119">
        <f>IFERROR(MEDIAN(B7:B1048576),0)</f>
        <v>19.015000000000001</v>
      </c>
      <c r="C5" s="114"/>
      <c r="D5" s="119">
        <f>IFERROR(AVERAGEIFS(B7:B1048576,B7:B1048576,"&lt;"&amp;(A5+IFERROR(_xlfn.STDEV.S(B7:B1048576),0)),B7:B1048576,"&gt;"&amp;(A5-IFERROR(_xlfn.STDEV.S(B7:B1048576),0))),0)</f>
        <v>16.883333333333333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1555</v>
      </c>
      <c r="B9" s="49">
        <v>18</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1556</v>
      </c>
      <c r="B10" s="49">
        <v>12.62</v>
      </c>
      <c r="C10" s="39" t="s">
        <v>404</v>
      </c>
      <c r="D10" s="39" t="s">
        <v>405</v>
      </c>
      <c r="E10" s="40">
        <v>1735549000197</v>
      </c>
      <c r="F10" s="38" t="s">
        <v>1281</v>
      </c>
      <c r="G10" s="67" t="s">
        <v>1282</v>
      </c>
      <c r="H10" s="39" t="s">
        <v>77</v>
      </c>
      <c r="I10" s="39">
        <v>2024</v>
      </c>
      <c r="J10" s="41" t="s">
        <v>433</v>
      </c>
      <c r="L10" s="36"/>
      <c r="M10" s="28"/>
      <c r="N10" s="28"/>
      <c r="Q10" s="29"/>
      <c r="R10" s="29"/>
      <c r="S10" s="29"/>
    </row>
    <row r="11" spans="1:19" s="27" customFormat="1" ht="52.5" customHeight="1" x14ac:dyDescent="0.3">
      <c r="A11" s="34" t="s">
        <v>1557</v>
      </c>
      <c r="B11" s="49">
        <v>20.03</v>
      </c>
      <c r="C11" s="39" t="s">
        <v>420</v>
      </c>
      <c r="D11" s="39" t="s">
        <v>411</v>
      </c>
      <c r="E11" s="40">
        <v>6194440000103</v>
      </c>
      <c r="F11" s="38" t="s">
        <v>511</v>
      </c>
      <c r="G11" s="67" t="s">
        <v>1558</v>
      </c>
      <c r="H11" s="39" t="s">
        <v>77</v>
      </c>
      <c r="I11" s="39">
        <v>2024</v>
      </c>
      <c r="J11" s="41" t="s">
        <v>414</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1559</v>
      </c>
      <c r="B14" s="49">
        <v>39.880000000000003</v>
      </c>
      <c r="C14" s="65" t="s">
        <v>1560</v>
      </c>
      <c r="D14" s="75" t="s">
        <v>1561</v>
      </c>
      <c r="E14" s="93" t="s">
        <v>1562</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900-000000000000}"/>
  </hyperlinks>
  <pageMargins left="0.4" right="0.4" top="0.6" bottom="0.6" header="0.31496062000000002" footer="0.31496062000000002"/>
  <pageSetup paperSize="9" scale="54" fitToHeight="0" orientation="landscape" cellComments="atEnd"/>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268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18.585000000000001</v>
      </c>
      <c r="B5" s="119">
        <f>IFERROR(MEDIAN(B7:B1048576),0)</f>
        <v>16.75</v>
      </c>
      <c r="C5" s="114"/>
      <c r="D5" s="119">
        <f>IFERROR(AVERAGEIFS(B7:B1048576,B7:B1048576,"&lt;"&amp;(A5+IFERROR(_xlfn.STDEV.S(B7:B1048576),0)),B7:B1048576,"&gt;"&amp;(A5-IFERROR(_xlfn.STDEV.S(B7:B1048576),0))),0)</f>
        <v>14.765714285714287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1563</v>
      </c>
      <c r="B9" s="49">
        <v>16.5</v>
      </c>
      <c r="C9" s="39" t="s">
        <v>404</v>
      </c>
      <c r="D9" s="39" t="s">
        <v>405</v>
      </c>
      <c r="E9" s="40">
        <v>7978004000198</v>
      </c>
      <c r="F9" s="38" t="s">
        <v>591</v>
      </c>
      <c r="G9" s="67" t="s">
        <v>407</v>
      </c>
      <c r="H9" s="39" t="s">
        <v>88</v>
      </c>
      <c r="I9" s="39">
        <v>2024</v>
      </c>
      <c r="J9" s="41" t="s">
        <v>656</v>
      </c>
      <c r="L9" s="36"/>
      <c r="M9" s="28"/>
      <c r="N9" s="28"/>
      <c r="Q9" s="29"/>
      <c r="R9" s="29"/>
      <c r="S9" s="29"/>
    </row>
    <row r="10" spans="1:19" s="27" customFormat="1" ht="52.5" customHeight="1" x14ac:dyDescent="0.3">
      <c r="A10" s="34" t="s">
        <v>1564</v>
      </c>
      <c r="B10" s="49">
        <v>9.4600000000000009</v>
      </c>
      <c r="C10" s="39" t="s">
        <v>200</v>
      </c>
      <c r="D10" s="39" t="s">
        <v>405</v>
      </c>
      <c r="E10" s="40">
        <v>5948061000107</v>
      </c>
      <c r="F10" s="38" t="s">
        <v>896</v>
      </c>
      <c r="G10" s="67" t="s">
        <v>1315</v>
      </c>
      <c r="H10" s="39" t="s">
        <v>75</v>
      </c>
      <c r="I10" s="39">
        <v>2024</v>
      </c>
      <c r="J10" s="41" t="s">
        <v>433</v>
      </c>
      <c r="L10" s="36"/>
      <c r="M10" s="28"/>
      <c r="N10" s="28"/>
      <c r="Q10" s="29"/>
      <c r="R10" s="29"/>
      <c r="S10" s="29"/>
    </row>
    <row r="11" spans="1:19" s="27" customFormat="1" ht="52.5" customHeight="1" x14ac:dyDescent="0.3">
      <c r="A11" s="34" t="s">
        <v>1565</v>
      </c>
      <c r="B11" s="49">
        <v>8.57</v>
      </c>
      <c r="C11" s="39" t="s">
        <v>1566</v>
      </c>
      <c r="D11" s="39" t="s">
        <v>457</v>
      </c>
      <c r="E11" s="40">
        <v>28857335000140</v>
      </c>
      <c r="F11" s="38" t="s">
        <v>974</v>
      </c>
      <c r="G11" s="67" t="s">
        <v>1567</v>
      </c>
      <c r="H11" s="39" t="s">
        <v>826</v>
      </c>
      <c r="I11" s="39">
        <v>2024</v>
      </c>
      <c r="J11" s="41" t="s">
        <v>462</v>
      </c>
      <c r="L11" s="36"/>
      <c r="M11" s="28"/>
      <c r="N11" s="28"/>
      <c r="Q11" s="29"/>
      <c r="R11" s="29"/>
      <c r="S11" s="29"/>
    </row>
    <row r="12" spans="1:19" s="27" customFormat="1" ht="52.5" customHeight="1" x14ac:dyDescent="0.3">
      <c r="A12" s="34" t="s">
        <v>1568</v>
      </c>
      <c r="B12" s="49">
        <v>9.5</v>
      </c>
      <c r="C12" s="39" t="s">
        <v>420</v>
      </c>
      <c r="D12" s="39" t="s">
        <v>411</v>
      </c>
      <c r="E12" s="40">
        <v>28857335000140</v>
      </c>
      <c r="F12" s="38" t="s">
        <v>854</v>
      </c>
      <c r="G12" s="67" t="s">
        <v>1221</v>
      </c>
      <c r="H12" s="39" t="s">
        <v>253</v>
      </c>
      <c r="I12" s="39">
        <v>2024</v>
      </c>
      <c r="J12" s="41" t="s">
        <v>414</v>
      </c>
      <c r="L12" s="36"/>
      <c r="M12" s="28"/>
      <c r="N12" s="28"/>
      <c r="Q12" s="29"/>
      <c r="R12" s="29"/>
      <c r="S12" s="29"/>
    </row>
    <row r="13" spans="1:19" s="27" customFormat="1" ht="52.5" customHeight="1" x14ac:dyDescent="0.3">
      <c r="A13" s="34" t="s">
        <v>1569</v>
      </c>
      <c r="B13" s="49">
        <v>45.32</v>
      </c>
      <c r="C13" s="39" t="s">
        <v>410</v>
      </c>
      <c r="D13" s="39" t="s">
        <v>411</v>
      </c>
      <c r="E13" s="40">
        <v>17676642000108</v>
      </c>
      <c r="F13" s="38" t="s">
        <v>435</v>
      </c>
      <c r="G13" s="67" t="s">
        <v>436</v>
      </c>
      <c r="H13" s="39" t="s">
        <v>77</v>
      </c>
      <c r="I13" s="39">
        <v>2024</v>
      </c>
      <c r="J13" s="41" t="s">
        <v>414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1570</v>
      </c>
      <c r="B16" s="49">
        <v>20.9</v>
      </c>
      <c r="C16" s="65" t="s">
        <v>1454</v>
      </c>
      <c r="D16" s="75" t="s">
        <v>467</v>
      </c>
      <c r="E16" s="93" t="s">
        <v>1571</v>
      </c>
      <c r="F16" s="94"/>
      <c r="G16" s="30"/>
      <c r="H16" s="30"/>
      <c r="I16" s="30"/>
      <c r="J16" s="30"/>
      <c r="L16" s="73"/>
      <c r="M16" s="33"/>
      <c r="N16" s="33"/>
      <c r="Q16" s="32"/>
      <c r="R16" s="32"/>
      <c r="S16" s="32"/>
    </row>
    <row r="17" spans="1:19" s="27" customFormat="1" ht="52.5" customHeight="1" x14ac:dyDescent="0.35">
      <c r="A17" s="34" t="s">
        <v>1572</v>
      </c>
      <c r="B17" s="49">
        <v>21.43</v>
      </c>
      <c r="C17" s="65" t="s">
        <v>1454</v>
      </c>
      <c r="D17" s="75" t="s">
        <v>1573</v>
      </c>
      <c r="E17" s="93" t="s">
        <v>1574</v>
      </c>
      <c r="F17" s="94"/>
      <c r="G17" s="30"/>
      <c r="H17" s="30"/>
      <c r="I17" s="30"/>
      <c r="J17" s="30"/>
      <c r="L17" s="73"/>
      <c r="M17" s="33"/>
      <c r="N17" s="33"/>
      <c r="Q17" s="32"/>
      <c r="R17" s="32"/>
      <c r="S17" s="32"/>
    </row>
    <row r="18" spans="1:19" s="27" customFormat="1" ht="52.5" customHeight="1" x14ac:dyDescent="0.35">
      <c r="A18" s="34" t="s">
        <v>1575</v>
      </c>
      <c r="B18" s="49">
        <v>17</v>
      </c>
      <c r="C18" s="65" t="s">
        <v>1454</v>
      </c>
      <c r="D18" s="75" t="s">
        <v>1576</v>
      </c>
      <c r="E18" s="93" t="s">
        <v>1577</v>
      </c>
      <c r="F18" s="94"/>
      <c r="G18" s="30"/>
      <c r="H18" s="30"/>
      <c r="I18" s="30"/>
      <c r="J18" s="30"/>
      <c r="L18" s="73"/>
      <c r="M18" s="33"/>
      <c r="N18" s="33"/>
      <c r="Q18" s="32"/>
      <c r="R18" s="32"/>
      <c r="S18" s="32"/>
    </row>
    <row r="19" spans="1:19" s="27" customFormat="1" ht="52.5" customHeight="1" x14ac:dyDescent="0.3">
      <c r="A19" s="70" t="s">
        <v>48</v>
      </c>
      <c r="B19" s="8"/>
      <c r="C19" s="69"/>
      <c r="D19" s="42"/>
      <c r="E19" s="43"/>
      <c r="F19" s="44"/>
      <c r="G19" s="6"/>
      <c r="H19" s="6"/>
      <c r="I19" s="6"/>
      <c r="J19" s="6"/>
      <c r="L19" s="4"/>
      <c r="M19" s="3"/>
      <c r="N19" s="3"/>
      <c r="Q19" s="5"/>
      <c r="R19" s="5"/>
      <c r="S19" s="5"/>
    </row>
    <row r="20" spans="1:19" s="27" customFormat="1" ht="52.5" customHeight="1" x14ac:dyDescent="0.3">
      <c r="A20" s="71" t="s">
        <v>37</v>
      </c>
      <c r="B20" s="72" t="s">
        <v>44</v>
      </c>
      <c r="C20" s="72" t="s">
        <v>49</v>
      </c>
      <c r="D20" s="97" t="s">
        <v>50</v>
      </c>
      <c r="E20" s="95"/>
      <c r="F20" s="96"/>
      <c r="G20" s="35"/>
      <c r="H20" s="35"/>
      <c r="I20" s="35"/>
      <c r="J20" s="35"/>
      <c r="L20" s="36"/>
      <c r="M20" s="28"/>
      <c r="N20" s="28"/>
      <c r="Q20" s="29"/>
      <c r="R20" s="29"/>
      <c r="S20" s="29"/>
    </row>
    <row r="21" spans="1:19" s="27" customFormat="1" ht="52.5" customHeight="1" x14ac:dyDescent="0.3">
      <c r="A21" s="37" t="s">
        <v>28</v>
      </c>
      <c r="B21" s="49"/>
      <c r="C21" s="50"/>
      <c r="D21" s="98"/>
      <c r="E21" s="99"/>
      <c r="F21" s="100"/>
      <c r="G21" s="35"/>
      <c r="H21" s="35"/>
      <c r="I21" s="35"/>
      <c r="J21" s="35"/>
      <c r="L21" s="36"/>
      <c r="M21" s="28"/>
      <c r="N21" s="28"/>
      <c r="Q21" s="29"/>
      <c r="R21" s="29"/>
      <c r="S21" s="29"/>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A00-000000000000}"/>
  </hyperlinks>
  <pageMargins left="0.4" right="0.4" top="0.6" bottom="0.6" header="0.31496062000000002" footer="0.31496062000000002"/>
  <pageSetup paperSize="9" scale="54" fitToHeight="0" orientation="landscape" cellComments="atEnd"/>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270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2.7239999999999998</v>
      </c>
      <c r="B5" s="119">
        <f>IFERROR(MEDIAN(B7:B1048576),0)</f>
        <v>2.8</v>
      </c>
      <c r="C5" s="114"/>
      <c r="D5" s="119">
        <f>IFERROR(AVERAGEIFS(B7:B1048576,B7:B1048576,"&lt;"&amp;(A5+IFERROR(_xlfn.STDEV.S(B7:B1048576),0)),B7:B1048576,"&gt;"&amp;(A5-IFERROR(_xlfn.STDEV.S(B7:B1048576),0))),0)</f>
        <v>2.5324999999999998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270</v>
      </c>
      <c r="B9" s="49">
        <v>2.21</v>
      </c>
      <c r="C9" s="39" t="s">
        <v>404</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1578</v>
      </c>
      <c r="B10" s="49">
        <v>2.8</v>
      </c>
      <c r="C10" s="39" t="s">
        <v>410</v>
      </c>
      <c r="D10" s="39" t="s">
        <v>411</v>
      </c>
      <c r="E10" s="40">
        <v>17676642000108</v>
      </c>
      <c r="F10" s="38" t="s">
        <v>1579</v>
      </c>
      <c r="G10" s="67" t="s">
        <v>1580</v>
      </c>
      <c r="H10" s="39" t="s">
        <v>144</v>
      </c>
      <c r="I10" s="39">
        <v>2024</v>
      </c>
      <c r="J10" s="41" t="s">
        <v>414</v>
      </c>
      <c r="L10" s="36"/>
      <c r="M10" s="28"/>
      <c r="N10" s="28"/>
      <c r="Q10" s="29"/>
      <c r="R10" s="29"/>
      <c r="S10" s="29"/>
    </row>
    <row r="11" spans="1:19" s="27" customFormat="1" ht="52.5" customHeight="1" x14ac:dyDescent="0.3">
      <c r="A11" s="34" t="s">
        <v>1581</v>
      </c>
      <c r="B11" s="49">
        <v>2.86</v>
      </c>
      <c r="C11" s="39" t="s">
        <v>404</v>
      </c>
      <c r="D11" s="39" t="s">
        <v>405</v>
      </c>
      <c r="E11" s="40">
        <v>21504525000134</v>
      </c>
      <c r="F11" s="38" t="s">
        <v>894</v>
      </c>
      <c r="G11" s="67" t="s">
        <v>1495</v>
      </c>
      <c r="H11" s="39" t="s">
        <v>180</v>
      </c>
      <c r="I11" s="39">
        <v>2024</v>
      </c>
      <c r="J11" s="41" t="s">
        <v>433</v>
      </c>
      <c r="L11" s="36"/>
      <c r="M11" s="28"/>
      <c r="N11" s="28"/>
      <c r="Q11" s="29"/>
      <c r="R11" s="29"/>
      <c r="S11" s="29"/>
    </row>
    <row r="12" spans="1:19" s="27" customFormat="1" ht="52.5" customHeight="1" x14ac:dyDescent="0.3">
      <c r="A12" s="34" t="s">
        <v>1582</v>
      </c>
      <c r="B12" s="49">
        <v>2.2599999999999998</v>
      </c>
      <c r="C12" s="39" t="s">
        <v>420</v>
      </c>
      <c r="D12" s="39" t="s">
        <v>411</v>
      </c>
      <c r="E12" s="40">
        <v>1328535000159</v>
      </c>
      <c r="F12" s="38" t="s">
        <v>1255</v>
      </c>
      <c r="G12" s="67" t="s">
        <v>1256</v>
      </c>
      <c r="H12" s="39" t="s">
        <v>132</v>
      </c>
      <c r="I12" s="39">
        <v>2024</v>
      </c>
      <c r="J12" s="41" t="s">
        <v>414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1583</v>
      </c>
      <c r="B15" s="49">
        <v>3.49</v>
      </c>
      <c r="C15" s="65" t="s">
        <v>1454</v>
      </c>
      <c r="D15" s="75" t="s">
        <v>467</v>
      </c>
      <c r="E15" s="93" t="s">
        <v>1584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B00-000000000000}"/>
  </hyperlinks>
  <pageMargins left="0.4" right="0.4" top="0.6" bottom="0.6" header="0.31496062000000002" footer="0.31496062000000002"/>
  <pageSetup paperSize="9" scale="54" fitToHeight="0" orientation="landscape" cellComments="atEnd"/>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272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3.2560000000000002</v>
      </c>
      <c r="B5" s="119">
        <f>IFERROR(MEDIAN(B7:B1048576),0)</f>
        <v>2.4700000000000002</v>
      </c>
      <c r="C5" s="114"/>
      <c r="D5" s="119">
        <f>IFERROR(AVERAGEIFS(B7:B1048576,B7:B1048576,"&lt;"&amp;(A5+IFERROR(_xlfn.STDEV.S(B7:B1048576),0)),B7:B1048576,"&gt;"&amp;(A5-IFERROR(_xlfn.STDEV.S(B7:B1048576),0))),0)</f>
        <v>2.57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272</v>
      </c>
      <c r="B9" s="49">
        <v>6</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1585</v>
      </c>
      <c r="B10" s="49">
        <v>2.4700000000000002</v>
      </c>
      <c r="C10" s="39" t="s">
        <v>87</v>
      </c>
      <c r="D10" s="39" t="s">
        <v>405</v>
      </c>
      <c r="E10" s="40">
        <v>72150550000106</v>
      </c>
      <c r="F10" s="38" t="s">
        <v>591</v>
      </c>
      <c r="G10" s="67" t="s">
        <v>592</v>
      </c>
      <c r="H10" s="39" t="s">
        <v>106</v>
      </c>
      <c r="I10" s="39">
        <v>2024</v>
      </c>
      <c r="J10" s="41" t="s">
        <v>433</v>
      </c>
      <c r="L10" s="36"/>
      <c r="M10" s="28"/>
      <c r="N10" s="28"/>
      <c r="Q10" s="29"/>
      <c r="R10" s="29"/>
      <c r="S10" s="29"/>
    </row>
    <row r="11" spans="1:19" s="27" customFormat="1" ht="52.5" customHeight="1" x14ac:dyDescent="0.3">
      <c r="A11" s="34" t="s">
        <v>1586</v>
      </c>
      <c r="B11" s="49">
        <v>1.79</v>
      </c>
      <c r="C11" s="39" t="s">
        <v>87</v>
      </c>
      <c r="D11" s="39" t="s">
        <v>405</v>
      </c>
      <c r="E11" s="40">
        <v>91083212000135</v>
      </c>
      <c r="F11" s="38" t="s">
        <v>900</v>
      </c>
      <c r="G11" s="67" t="s">
        <v>1587</v>
      </c>
      <c r="H11" s="39" t="s">
        <v>255</v>
      </c>
      <c r="I11" s="39">
        <v>2024</v>
      </c>
      <c r="J11" s="41" t="s">
        <v>433</v>
      </c>
      <c r="L11" s="36"/>
      <c r="M11" s="28"/>
      <c r="N11" s="28"/>
      <c r="Q11" s="29"/>
      <c r="R11" s="29"/>
      <c r="S11" s="29"/>
    </row>
    <row r="12" spans="1:19" s="27" customFormat="1" ht="52.5" customHeight="1" x14ac:dyDescent="0.3">
      <c r="A12" s="34" t="s">
        <v>1588</v>
      </c>
      <c r="B12" s="49">
        <v>2.2000000000000002</v>
      </c>
      <c r="C12" s="39" t="s">
        <v>87</v>
      </c>
      <c r="D12" s="39" t="s">
        <v>405</v>
      </c>
      <c r="E12" s="40">
        <v>91083212000135</v>
      </c>
      <c r="F12" s="38" t="s">
        <v>1255</v>
      </c>
      <c r="G12" s="67" t="s">
        <v>1589</v>
      </c>
      <c r="H12" s="39" t="s">
        <v>231</v>
      </c>
      <c r="I12" s="39">
        <v>2024</v>
      </c>
      <c r="J12" s="41" t="s">
        <v>433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1590</v>
      </c>
      <c r="B15" s="49">
        <v>3.82</v>
      </c>
      <c r="C15" s="65" t="s">
        <v>1454</v>
      </c>
      <c r="D15" s="75" t="s">
        <v>1591</v>
      </c>
      <c r="E15" s="93" t="s">
        <v>1592</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C00-000000000000}"/>
  </hyperlinks>
  <pageMargins left="0.4" right="0.4" top="0.6" bottom="0.6" header="0.31496062000000002" footer="0.31496062000000002"/>
  <pageSetup paperSize="9" scale="54" fitToHeight="0" orientation="landscape" cellComments="atEnd"/>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274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5.6933333333333325</v>
      </c>
      <c r="B5" s="119">
        <f>IFERROR(MEDIAN(B7:B1048576),0)</f>
        <v>5.2</v>
      </c>
      <c r="C5" s="114"/>
      <c r="D5" s="119">
        <f>IFERROR(AVERAGEIFS(B7:B1048576,B7:B1048576,"&lt;"&amp;(A5+IFERROR(_xlfn.STDEV.S(B7:B1048576),0)),B7:B1048576,"&gt;"&amp;(A5-IFERROR(_xlfn.STDEV.S(B7:B1048576),0))),0)</f>
        <v>5.04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274</v>
      </c>
      <c r="B9" s="49">
        <v>7</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1593</v>
      </c>
      <c r="B10" s="49">
        <v>5.2</v>
      </c>
      <c r="C10" s="39" t="s">
        <v>87</v>
      </c>
      <c r="D10" s="39" t="s">
        <v>405</v>
      </c>
      <c r="E10" s="40">
        <v>72182000106</v>
      </c>
      <c r="F10" s="38" t="s">
        <v>1516</v>
      </c>
      <c r="G10" s="67" t="s">
        <v>1517</v>
      </c>
      <c r="H10" s="39" t="s">
        <v>194</v>
      </c>
      <c r="I10" s="39">
        <v>2024</v>
      </c>
      <c r="J10" s="41" t="s">
        <v>433</v>
      </c>
      <c r="L10" s="36"/>
      <c r="M10" s="28"/>
      <c r="N10" s="28"/>
      <c r="Q10" s="29"/>
      <c r="R10" s="29"/>
      <c r="S10" s="29"/>
    </row>
    <row r="11" spans="1:19" s="27" customFormat="1" ht="52.5" customHeight="1" x14ac:dyDescent="0.3">
      <c r="A11" s="34" t="s">
        <v>1594</v>
      </c>
      <c r="B11" s="49">
        <v>4.88</v>
      </c>
      <c r="C11" s="39" t="s">
        <v>420</v>
      </c>
      <c r="D11" s="39" t="s">
        <v>411</v>
      </c>
      <c r="E11" s="40">
        <v>7287798000143</v>
      </c>
      <c r="F11" s="38" t="s">
        <v>438</v>
      </c>
      <c r="G11" s="67" t="s">
        <v>1332</v>
      </c>
      <c r="H11" s="39" t="s">
        <v>194</v>
      </c>
      <c r="I11" s="39">
        <v>2024</v>
      </c>
      <c r="J11" s="41" t="s">
        <v>414</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D00-000000000000}"/>
  </hyperlinks>
  <pageMargins left="0.4" right="0.4" top="0.6" bottom="0.6" header="0.31496062000000002" footer="0.31496062000000002"/>
  <pageSetup paperSize="9" scale="54" fitToHeight="0" orientation="landscape" cellComments="atEnd"/>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276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58.669999999999995</v>
      </c>
      <c r="B5" s="119">
        <f>IFERROR(MEDIAN(B7:B1048576),0)</f>
        <v>55</v>
      </c>
      <c r="C5" s="114"/>
      <c r="D5" s="119">
        <f>IFERROR(AVERAGEIFS(B7:B1048576,B7:B1048576,"&lt;"&amp;(A5+IFERROR(_xlfn.STDEV.S(B7:B1048576),0)),B7:B1048576,"&gt;"&amp;(A5-IFERROR(_xlfn.STDEV.S(B7:B1048576),0))),0)</f>
        <v>46.454999999999998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1595</v>
      </c>
      <c r="B9" s="49">
        <v>55</v>
      </c>
      <c r="C9" s="39" t="s">
        <v>823</v>
      </c>
      <c r="D9" s="39" t="s">
        <v>457</v>
      </c>
      <c r="E9" s="40">
        <v>8849206000100</v>
      </c>
      <c r="F9" s="38" t="s">
        <v>689</v>
      </c>
      <c r="G9" s="67" t="s">
        <v>889</v>
      </c>
      <c r="H9" s="39" t="s">
        <v>461</v>
      </c>
      <c r="I9" s="39" t="s">
        <v>461</v>
      </c>
      <c r="J9" s="41" t="s">
        <v>462</v>
      </c>
      <c r="L9" s="36"/>
      <c r="M9" s="28"/>
      <c r="N9" s="28"/>
      <c r="Q9" s="29"/>
      <c r="R9" s="29"/>
      <c r="S9" s="29"/>
    </row>
    <row r="10" spans="1:19" s="27" customFormat="1" ht="52.5" customHeight="1" x14ac:dyDescent="0.3">
      <c r="A10" s="34" t="s">
        <v>1596</v>
      </c>
      <c r="B10" s="49">
        <v>83.1</v>
      </c>
      <c r="C10" s="39" t="s">
        <v>420</v>
      </c>
      <c r="D10" s="39" t="s">
        <v>411</v>
      </c>
      <c r="E10" s="40">
        <v>16699594000100</v>
      </c>
      <c r="F10" s="38" t="s">
        <v>1597</v>
      </c>
      <c r="G10" s="67" t="s">
        <v>1598</v>
      </c>
      <c r="H10" s="39" t="s">
        <v>114</v>
      </c>
      <c r="I10" s="39">
        <v>2024</v>
      </c>
      <c r="J10" s="41" t="s">
        <v>414</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1599</v>
      </c>
      <c r="B13" s="49">
        <v>37.909999999999997</v>
      </c>
      <c r="C13" s="65" t="s">
        <v>1454</v>
      </c>
      <c r="D13" s="75" t="s">
        <v>1600</v>
      </c>
      <c r="E13" s="93" t="s">
        <v>1601</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71" t="s">
        <v>37</v>
      </c>
      <c r="B15" s="72" t="s">
        <v>44</v>
      </c>
      <c r="C15" s="72" t="s">
        <v>49</v>
      </c>
      <c r="D15" s="97" t="s">
        <v>50</v>
      </c>
      <c r="E15" s="95"/>
      <c r="F15" s="96"/>
      <c r="G15" s="35"/>
      <c r="H15" s="35"/>
      <c r="I15" s="35"/>
      <c r="J15" s="35"/>
      <c r="L15" s="36"/>
      <c r="M15" s="28"/>
      <c r="N15" s="28"/>
      <c r="Q15" s="29"/>
      <c r="R15" s="29"/>
      <c r="S15" s="29"/>
    </row>
    <row r="16" spans="1:19" s="27" customFormat="1" ht="52.5" customHeight="1" x14ac:dyDescent="0.3">
      <c r="A16" s="37" t="s">
        <v>28</v>
      </c>
      <c r="B16" s="49"/>
      <c r="C16" s="50"/>
      <c r="D16" s="98"/>
      <c r="E16" s="99"/>
      <c r="F16" s="100"/>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5.1"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27"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E00-000000000000}"/>
  </hyperlinks>
  <pageMargins left="0.4" right="0.4" top="0.6" bottom="0.6" header="0.31496062000000002" footer="0.31496062000000002"/>
  <pageSetup paperSize="9" scale="54" fitToHeight="0" orientation="landscape" cellComments="atEnd"/>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278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181.8725</v>
      </c>
      <c r="B5" s="119">
        <f>IFERROR(MEDIAN(B7:B1048576),0)</f>
        <v>160.74</v>
      </c>
      <c r="C5" s="114"/>
      <c r="D5" s="119">
        <f>IFERROR(AVERAGEIFS(B7:B1048576,B7:B1048576,"&lt;"&amp;(A5+IFERROR(_xlfn.STDEV.S(B7:B1048576),0)),B7:B1048576,"&gt;"&amp;(A5-IFERROR(_xlfn.STDEV.S(B7:B1048576),0))),0)</f>
        <v>139.5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1602</v>
      </c>
      <c r="B9" s="49">
        <v>308.99</v>
      </c>
      <c r="C9" s="39" t="s">
        <v>420</v>
      </c>
      <c r="D9" s="39" t="s">
        <v>411</v>
      </c>
      <c r="E9" s="40">
        <v>16699594000100</v>
      </c>
      <c r="F9" s="38" t="s">
        <v>1325</v>
      </c>
      <c r="G9" s="67" t="s">
        <v>1603</v>
      </c>
      <c r="H9" s="39" t="s">
        <v>102</v>
      </c>
      <c r="I9" s="39">
        <v>2024</v>
      </c>
      <c r="J9" s="41" t="s">
        <v>414</v>
      </c>
      <c r="L9" s="36"/>
      <c r="M9" s="28"/>
      <c r="N9" s="28"/>
      <c r="Q9" s="29"/>
      <c r="R9" s="29"/>
      <c r="S9" s="29"/>
    </row>
    <row r="10" spans="1:19" s="27" customFormat="1" ht="52.5" customHeight="1" x14ac:dyDescent="0.3">
      <c r="A10" s="34" t="s">
        <v>1604</v>
      </c>
      <c r="B10" s="49">
        <v>97.02</v>
      </c>
      <c r="C10" s="39" t="s">
        <v>200</v>
      </c>
      <c r="D10" s="39" t="s">
        <v>405</v>
      </c>
      <c r="E10" s="40">
        <v>28857335000140</v>
      </c>
      <c r="F10" s="38" t="s">
        <v>586</v>
      </c>
      <c r="G10" s="67" t="s">
        <v>616</v>
      </c>
      <c r="H10" s="39" t="s">
        <v>81</v>
      </c>
      <c r="I10" s="39">
        <v>2024</v>
      </c>
      <c r="J10" s="41" t="s">
        <v>433</v>
      </c>
      <c r="L10" s="36"/>
      <c r="M10" s="28"/>
      <c r="N10" s="28"/>
      <c r="Q10" s="29"/>
      <c r="R10" s="29"/>
      <c r="S10" s="29"/>
    </row>
    <row r="11" spans="1:19" s="27" customFormat="1" ht="52.5" customHeight="1" x14ac:dyDescent="0.3">
      <c r="A11" s="34" t="s">
        <v>1605</v>
      </c>
      <c r="B11" s="49">
        <v>164.49</v>
      </c>
      <c r="C11" s="39" t="s">
        <v>200</v>
      </c>
      <c r="D11" s="39" t="s">
        <v>405</v>
      </c>
      <c r="E11" s="40">
        <v>6194440000103</v>
      </c>
      <c r="F11" s="38" t="s">
        <v>1606</v>
      </c>
      <c r="G11" s="67" t="s">
        <v>1607</v>
      </c>
      <c r="H11" s="39" t="s">
        <v>152</v>
      </c>
      <c r="I11" s="39">
        <v>2024</v>
      </c>
      <c r="J11" s="41" t="s">
        <v>418</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1608</v>
      </c>
      <c r="B14" s="49">
        <v>156.99</v>
      </c>
      <c r="C14" s="65" t="s">
        <v>1454</v>
      </c>
      <c r="D14" s="75" t="s">
        <v>444</v>
      </c>
      <c r="E14" s="93" t="s">
        <v>1609</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71" t="s">
        <v>37</v>
      </c>
      <c r="B16" s="72" t="s">
        <v>44</v>
      </c>
      <c r="C16" s="72" t="s">
        <v>49</v>
      </c>
      <c r="D16" s="97" t="s">
        <v>50</v>
      </c>
      <c r="E16" s="95"/>
      <c r="F16" s="96"/>
      <c r="G16" s="35"/>
      <c r="H16" s="35"/>
      <c r="I16" s="35"/>
      <c r="J16" s="35"/>
      <c r="L16" s="36"/>
      <c r="M16" s="28"/>
      <c r="N16" s="28"/>
      <c r="Q16" s="29"/>
      <c r="R16" s="29"/>
      <c r="S16" s="29"/>
    </row>
    <row r="17" spans="1:19" s="27" customFormat="1" ht="52.5" customHeight="1" x14ac:dyDescent="0.3">
      <c r="A17" s="37" t="s">
        <v>28</v>
      </c>
      <c r="B17" s="49"/>
      <c r="C17" s="50"/>
      <c r="D17" s="98"/>
      <c r="E17" s="99"/>
      <c r="F17" s="100"/>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F00-000000000000}"/>
  </hyperlinks>
  <pageMargins left="0.4" right="0.4" top="0.6" bottom="0.6" header="0.31496062000000002" footer="0.31496062000000002"/>
  <pageSetup paperSize="9" scale="54" fitToHeight="0" orientation="landscape" cellComments="atEnd"/>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280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16.171428571428571</v>
      </c>
      <c r="B5" s="119">
        <f>IFERROR(MEDIAN(B7:B1048576),0)</f>
        <v>12.57</v>
      </c>
      <c r="C5" s="114"/>
      <c r="D5" s="119">
        <f>IFERROR(AVERAGEIFS(B7:B1048576,B7:B1048576,"&lt;"&amp;(A5+IFERROR(_xlfn.STDEV.S(B7:B1048576),0)),B7:B1048576,"&gt;"&amp;(A5-IFERROR(_xlfn.STDEV.S(B7:B1048576),0))),0)</f>
        <v>12.28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1610</v>
      </c>
      <c r="B9" s="49">
        <v>12.15</v>
      </c>
      <c r="C9" s="39" t="s">
        <v>1611</v>
      </c>
      <c r="D9" s="39" t="s">
        <v>405</v>
      </c>
      <c r="E9" s="40">
        <v>36519741000120</v>
      </c>
      <c r="F9" s="38" t="s">
        <v>406</v>
      </c>
      <c r="G9" s="67" t="s">
        <v>407</v>
      </c>
      <c r="H9" s="39" t="s">
        <v>66</v>
      </c>
      <c r="I9" s="39">
        <v>2024</v>
      </c>
      <c r="J9" s="41" t="s">
        <v>408</v>
      </c>
      <c r="L9" s="36"/>
      <c r="M9" s="28"/>
      <c r="N9" s="28"/>
      <c r="Q9" s="29"/>
      <c r="R9" s="29"/>
      <c r="S9" s="29"/>
    </row>
    <row r="10" spans="1:19" s="27" customFormat="1" ht="52.5" customHeight="1" x14ac:dyDescent="0.3">
      <c r="A10" s="34" t="s">
        <v>1612</v>
      </c>
      <c r="B10" s="49">
        <v>12.57</v>
      </c>
      <c r="C10" s="39" t="s">
        <v>410</v>
      </c>
      <c r="D10" s="39" t="s">
        <v>411</v>
      </c>
      <c r="E10" s="40">
        <v>28857335000140</v>
      </c>
      <c r="F10" s="38" t="s">
        <v>685</v>
      </c>
      <c r="G10" s="67" t="s">
        <v>1613</v>
      </c>
      <c r="H10" s="39" t="s">
        <v>126</v>
      </c>
      <c r="I10" s="39">
        <v>2024</v>
      </c>
      <c r="J10" s="41" t="s">
        <v>414</v>
      </c>
      <c r="L10" s="36"/>
      <c r="M10" s="28"/>
      <c r="N10" s="28"/>
      <c r="Q10" s="29"/>
      <c r="R10" s="29"/>
      <c r="S10" s="29"/>
    </row>
    <row r="11" spans="1:19" s="27" customFormat="1" ht="52.5" customHeight="1" x14ac:dyDescent="0.3">
      <c r="A11" s="34" t="s">
        <v>1614</v>
      </c>
      <c r="B11" s="49">
        <v>12</v>
      </c>
      <c r="C11" s="39" t="s">
        <v>404</v>
      </c>
      <c r="D11" s="39" t="s">
        <v>405</v>
      </c>
      <c r="E11" s="40">
        <v>12991532000117</v>
      </c>
      <c r="F11" s="38" t="s">
        <v>476</v>
      </c>
      <c r="G11" s="67" t="s">
        <v>622</v>
      </c>
      <c r="H11" s="39" t="s">
        <v>130</v>
      </c>
      <c r="I11" s="39">
        <v>2024</v>
      </c>
      <c r="J11" s="41" t="s">
        <v>433</v>
      </c>
      <c r="L11" s="36"/>
      <c r="M11" s="28"/>
      <c r="N11" s="28"/>
      <c r="Q11" s="29"/>
      <c r="R11" s="29"/>
      <c r="S11" s="29"/>
    </row>
    <row r="12" spans="1:19" s="27" customFormat="1" ht="52.5" customHeight="1" x14ac:dyDescent="0.3">
      <c r="A12" s="34" t="s">
        <v>1615</v>
      </c>
      <c r="B12" s="49">
        <v>12.68</v>
      </c>
      <c r="C12" s="39" t="s">
        <v>410</v>
      </c>
      <c r="D12" s="39" t="s">
        <v>411</v>
      </c>
      <c r="E12" s="40">
        <v>28857335000140</v>
      </c>
      <c r="F12" s="38" t="s">
        <v>438</v>
      </c>
      <c r="G12" s="67" t="s">
        <v>1616</v>
      </c>
      <c r="H12" s="39" t="s">
        <v>96</v>
      </c>
      <c r="I12" s="39">
        <v>2024</v>
      </c>
      <c r="J12" s="41" t="s">
        <v>414</v>
      </c>
      <c r="L12" s="36"/>
      <c r="M12" s="28"/>
      <c r="N12" s="28"/>
      <c r="Q12" s="29"/>
      <c r="R12" s="29"/>
      <c r="S12" s="29"/>
    </row>
    <row r="13" spans="1:19" s="27" customFormat="1" ht="52.5" customHeight="1" x14ac:dyDescent="0.3">
      <c r="A13" s="34" t="s">
        <v>1617</v>
      </c>
      <c r="B13" s="49">
        <v>12</v>
      </c>
      <c r="C13" s="39" t="s">
        <v>420</v>
      </c>
      <c r="D13" s="39" t="s">
        <v>411</v>
      </c>
      <c r="E13" s="40">
        <v>12991532000117</v>
      </c>
      <c r="F13" s="38" t="s">
        <v>447</v>
      </c>
      <c r="G13" s="67" t="s">
        <v>905</v>
      </c>
      <c r="H13" s="39" t="s">
        <v>122</v>
      </c>
      <c r="I13" s="39">
        <v>2024</v>
      </c>
      <c r="J13" s="41" t="s">
        <v>414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1618</v>
      </c>
      <c r="B16" s="49">
        <v>26.9</v>
      </c>
      <c r="C16" s="65" t="s">
        <v>1619</v>
      </c>
      <c r="D16" s="75" t="s">
        <v>444</v>
      </c>
      <c r="E16" s="93" t="s">
        <v>1620</v>
      </c>
      <c r="F16" s="94"/>
      <c r="G16" s="30"/>
      <c r="H16" s="30"/>
      <c r="I16" s="30"/>
      <c r="J16" s="30"/>
      <c r="L16" s="73"/>
      <c r="M16" s="33"/>
      <c r="N16" s="33"/>
      <c r="Q16" s="32"/>
      <c r="R16" s="32"/>
      <c r="S16" s="32"/>
    </row>
    <row r="17" spans="1:19" s="27" customFormat="1" ht="52.5" customHeight="1" x14ac:dyDescent="0.35">
      <c r="A17" s="34" t="s">
        <v>1621</v>
      </c>
      <c r="B17" s="49">
        <v>24.9</v>
      </c>
      <c r="C17" s="65" t="s">
        <v>1619</v>
      </c>
      <c r="D17" s="75" t="s">
        <v>428</v>
      </c>
      <c r="E17" s="93" t="s">
        <v>1622</v>
      </c>
      <c r="F17" s="94"/>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71" t="s">
        <v>37</v>
      </c>
      <c r="B19" s="72" t="s">
        <v>44</v>
      </c>
      <c r="C19" s="72" t="s">
        <v>49</v>
      </c>
      <c r="D19" s="97" t="s">
        <v>50</v>
      </c>
      <c r="E19" s="95"/>
      <c r="F19" s="96"/>
      <c r="G19" s="35"/>
      <c r="H19" s="35"/>
      <c r="I19" s="35"/>
      <c r="J19" s="35"/>
      <c r="L19" s="36"/>
      <c r="M19" s="28"/>
      <c r="N19" s="28"/>
      <c r="Q19" s="29"/>
      <c r="R19" s="29"/>
      <c r="S19" s="29"/>
    </row>
    <row r="20" spans="1:19" s="27" customFormat="1" ht="52.5" customHeight="1" x14ac:dyDescent="0.3">
      <c r="A20" s="37" t="s">
        <v>28</v>
      </c>
      <c r="B20" s="49"/>
      <c r="C20" s="50"/>
      <c r="D20" s="98"/>
      <c r="E20" s="99"/>
      <c r="F20" s="100"/>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000-000000000000}"/>
  </hyperlinks>
  <pageMargins left="0.4" right="0.4" top="0.6" bottom="0.6" header="0.31496062000000002" footer="0.31496062000000002"/>
  <pageSetup paperSize="9" scale="54" fitToHeight="0" orientation="landscape" cellComments="atEnd"/>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282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11.053000000000001</v>
      </c>
      <c r="B5" s="119">
        <f>IFERROR(MEDIAN(B7:B1048576),0)</f>
        <v>11.065000000000001</v>
      </c>
      <c r="C5" s="114"/>
      <c r="D5" s="119">
        <f>IFERROR(AVERAGEIFS(B7:B1048576,B7:B1048576,"&lt;"&amp;(A5+IFERROR(_xlfn.STDEV.S(B7:B1048576),0)),B7:B1048576,"&gt;"&amp;(A5-IFERROR(_xlfn.STDEV.S(B7:B1048576),0))),0)</f>
        <v>11.051666666666668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282</v>
      </c>
      <c r="B9" s="49">
        <v>6.54</v>
      </c>
      <c r="C9" s="39" t="s">
        <v>1611</v>
      </c>
      <c r="D9" s="39" t="s">
        <v>405</v>
      </c>
      <c r="E9" s="40">
        <v>50591089000186</v>
      </c>
      <c r="F9" s="38" t="s">
        <v>416</v>
      </c>
      <c r="G9" s="67" t="s">
        <v>1623</v>
      </c>
      <c r="H9" s="39" t="s">
        <v>172</v>
      </c>
      <c r="I9" s="39">
        <v>2024</v>
      </c>
      <c r="J9" s="41" t="s">
        <v>433</v>
      </c>
      <c r="L9" s="36"/>
      <c r="M9" s="28"/>
      <c r="N9" s="28"/>
      <c r="Q9" s="29"/>
      <c r="R9" s="29"/>
      <c r="S9" s="29"/>
    </row>
    <row r="10" spans="1:19" s="27" customFormat="1" ht="52.5" customHeight="1" x14ac:dyDescent="0.3">
      <c r="A10" s="34" t="s">
        <v>1624</v>
      </c>
      <c r="B10" s="49">
        <v>12.47</v>
      </c>
      <c r="C10" s="39" t="s">
        <v>404</v>
      </c>
      <c r="D10" s="39" t="s">
        <v>405</v>
      </c>
      <c r="E10" s="40">
        <v>6194440000103</v>
      </c>
      <c r="F10" s="38" t="s">
        <v>499</v>
      </c>
      <c r="G10" s="67" t="s">
        <v>500</v>
      </c>
      <c r="H10" s="39" t="s">
        <v>92</v>
      </c>
      <c r="I10" s="39">
        <v>2024</v>
      </c>
      <c r="J10" s="41" t="s">
        <v>418</v>
      </c>
      <c r="L10" s="36"/>
      <c r="M10" s="28"/>
      <c r="N10" s="28"/>
      <c r="Q10" s="29"/>
      <c r="R10" s="29"/>
      <c r="S10" s="29"/>
    </row>
    <row r="11" spans="1:19" s="27" customFormat="1" ht="52.5" customHeight="1" x14ac:dyDescent="0.3">
      <c r="A11" s="34" t="s">
        <v>282</v>
      </c>
      <c r="B11" s="49">
        <v>8.27</v>
      </c>
      <c r="C11" s="39" t="s">
        <v>404</v>
      </c>
      <c r="D11" s="39" t="s">
        <v>405</v>
      </c>
      <c r="E11" s="40" t="s">
        <v>461</v>
      </c>
      <c r="F11" s="38" t="s">
        <v>431</v>
      </c>
      <c r="G11" s="67" t="s">
        <v>640</v>
      </c>
      <c r="H11" s="39" t="s">
        <v>641</v>
      </c>
      <c r="I11" s="39">
        <v>2024</v>
      </c>
      <c r="J11" s="41" t="s">
        <v>433</v>
      </c>
      <c r="L11" s="36"/>
      <c r="M11" s="28"/>
      <c r="N11" s="28"/>
      <c r="Q11" s="29"/>
      <c r="R11" s="29"/>
      <c r="S11" s="29"/>
    </row>
    <row r="12" spans="1:19" s="27" customFormat="1" ht="52.5" customHeight="1" x14ac:dyDescent="0.3">
      <c r="A12" s="34" t="s">
        <v>282</v>
      </c>
      <c r="B12" s="49">
        <v>9.5399999999999991</v>
      </c>
      <c r="C12" s="39" t="s">
        <v>404</v>
      </c>
      <c r="D12" s="39" t="s">
        <v>405</v>
      </c>
      <c r="E12" s="40">
        <v>802002000102</v>
      </c>
      <c r="F12" s="38" t="s">
        <v>406</v>
      </c>
      <c r="G12" s="67" t="s">
        <v>407</v>
      </c>
      <c r="H12" s="39" t="s">
        <v>66</v>
      </c>
      <c r="I12" s="39">
        <v>2024</v>
      </c>
      <c r="J12" s="41" t="s">
        <v>408</v>
      </c>
      <c r="L12" s="36"/>
      <c r="M12" s="28"/>
      <c r="N12" s="28"/>
      <c r="Q12" s="29"/>
      <c r="R12" s="29"/>
      <c r="S12" s="29"/>
    </row>
    <row r="13" spans="1:19" s="27" customFormat="1" ht="52.5" customHeight="1" x14ac:dyDescent="0.3">
      <c r="A13" s="34" t="s">
        <v>282</v>
      </c>
      <c r="B13" s="49">
        <v>10.14</v>
      </c>
      <c r="C13" s="39" t="s">
        <v>404</v>
      </c>
      <c r="D13" s="39" t="s">
        <v>405</v>
      </c>
      <c r="E13" s="40">
        <v>71505564000124</v>
      </c>
      <c r="F13" s="38" t="s">
        <v>1014</v>
      </c>
      <c r="G13" s="67" t="s">
        <v>1015</v>
      </c>
      <c r="H13" s="39" t="s">
        <v>68</v>
      </c>
      <c r="I13" s="39">
        <v>2024</v>
      </c>
      <c r="J13" s="41" t="s">
        <v>656</v>
      </c>
      <c r="L13" s="36"/>
      <c r="M13" s="28"/>
      <c r="N13" s="28"/>
      <c r="Q13" s="29"/>
      <c r="R13" s="29"/>
      <c r="S13" s="29"/>
    </row>
    <row r="14" spans="1:19" s="27" customFormat="1" ht="52.5" customHeight="1" x14ac:dyDescent="0.3">
      <c r="A14" s="34" t="s">
        <v>282</v>
      </c>
      <c r="B14" s="49">
        <v>6.88</v>
      </c>
      <c r="C14" s="39" t="s">
        <v>404</v>
      </c>
      <c r="D14" s="39" t="s">
        <v>405</v>
      </c>
      <c r="E14" s="40">
        <v>28857335000140</v>
      </c>
      <c r="F14" s="38" t="s">
        <v>1201</v>
      </c>
      <c r="G14" s="67" t="s">
        <v>1202</v>
      </c>
      <c r="H14" s="39" t="s">
        <v>75</v>
      </c>
      <c r="I14" s="39">
        <v>2024</v>
      </c>
      <c r="J14" s="41" t="s">
        <v>433</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1625</v>
      </c>
      <c r="B17" s="49">
        <v>15.9</v>
      </c>
      <c r="C17" s="65" t="s">
        <v>1619</v>
      </c>
      <c r="D17" s="75" t="s">
        <v>444</v>
      </c>
      <c r="E17" s="93" t="s">
        <v>1626</v>
      </c>
      <c r="F17" s="94"/>
      <c r="G17" s="30"/>
      <c r="H17" s="30"/>
      <c r="I17" s="30"/>
      <c r="J17" s="30"/>
      <c r="L17" s="73"/>
      <c r="M17" s="33"/>
      <c r="N17" s="33"/>
      <c r="Q17" s="32"/>
      <c r="R17" s="32"/>
      <c r="S17" s="32"/>
    </row>
    <row r="18" spans="1:19" s="27" customFormat="1" ht="52.5" customHeight="1" x14ac:dyDescent="0.35">
      <c r="A18" s="34" t="s">
        <v>1627</v>
      </c>
      <c r="B18" s="49">
        <v>11.99</v>
      </c>
      <c r="C18" s="65" t="s">
        <v>1619</v>
      </c>
      <c r="D18" s="75" t="s">
        <v>467</v>
      </c>
      <c r="E18" s="93" t="s">
        <v>1628</v>
      </c>
      <c r="F18" s="94"/>
      <c r="G18" s="30"/>
      <c r="H18" s="30"/>
      <c r="I18" s="30"/>
      <c r="J18" s="30"/>
      <c r="L18" s="73"/>
      <c r="M18" s="33"/>
      <c r="N18" s="33"/>
      <c r="Q18" s="32"/>
      <c r="R18" s="32"/>
      <c r="S18" s="32"/>
    </row>
    <row r="19" spans="1:19" s="27" customFormat="1" ht="52.5" customHeight="1" x14ac:dyDescent="0.35">
      <c r="A19" s="34" t="s">
        <v>1629</v>
      </c>
      <c r="B19" s="49">
        <v>13.9</v>
      </c>
      <c r="C19" s="65" t="s">
        <v>1619</v>
      </c>
      <c r="D19" s="75" t="s">
        <v>428</v>
      </c>
      <c r="E19" s="93" t="s">
        <v>1630</v>
      </c>
      <c r="F19" s="94"/>
      <c r="G19" s="30"/>
      <c r="H19" s="30"/>
      <c r="I19" s="30"/>
      <c r="J19" s="30"/>
      <c r="L19" s="73"/>
      <c r="M19" s="33"/>
      <c r="N19" s="33"/>
      <c r="Q19" s="32"/>
      <c r="R19" s="32"/>
      <c r="S19" s="32"/>
    </row>
    <row r="20" spans="1:19" s="27" customFormat="1" ht="52.5" customHeight="1" x14ac:dyDescent="0.35">
      <c r="A20" s="34" t="s">
        <v>1631</v>
      </c>
      <c r="B20" s="49">
        <v>14.9</v>
      </c>
      <c r="C20" s="65" t="s">
        <v>1619</v>
      </c>
      <c r="D20" s="75" t="s">
        <v>1632</v>
      </c>
      <c r="E20" s="93" t="s">
        <v>1633</v>
      </c>
      <c r="F20" s="94"/>
      <c r="G20" s="30"/>
      <c r="H20" s="30"/>
      <c r="I20" s="30"/>
      <c r="J20" s="30"/>
      <c r="L20" s="73"/>
      <c r="M20" s="33"/>
      <c r="N20" s="33"/>
      <c r="Q20" s="32"/>
      <c r="R20" s="32"/>
      <c r="S20" s="32"/>
    </row>
    <row r="21" spans="1:19" s="27" customFormat="1" ht="52.5" customHeight="1" x14ac:dyDescent="0.3">
      <c r="A21" s="70" t="s">
        <v>48</v>
      </c>
      <c r="B21" s="8"/>
      <c r="C21" s="69"/>
      <c r="D21" s="42"/>
      <c r="E21" s="43"/>
      <c r="F21" s="44"/>
      <c r="G21" s="6"/>
      <c r="H21" s="6"/>
      <c r="I21" s="6"/>
      <c r="J21" s="6"/>
      <c r="L21" s="4"/>
      <c r="M21" s="3"/>
      <c r="N21" s="3"/>
      <c r="Q21" s="5"/>
      <c r="R21" s="5"/>
      <c r="S21" s="5"/>
    </row>
    <row r="22" spans="1:19" s="63" customFormat="1" ht="40.15" customHeight="1" x14ac:dyDescent="0.35">
      <c r="A22" s="71" t="s">
        <v>37</v>
      </c>
      <c r="B22" s="72" t="s">
        <v>44</v>
      </c>
      <c r="C22" s="72" t="s">
        <v>49</v>
      </c>
      <c r="D22" s="97" t="s">
        <v>50</v>
      </c>
      <c r="E22" s="95"/>
      <c r="F22" s="96"/>
      <c r="G22" s="35"/>
      <c r="H22" s="35"/>
      <c r="I22" s="35"/>
      <c r="J22" s="35"/>
      <c r="L22" s="36"/>
      <c r="M22" s="28"/>
      <c r="N22" s="28"/>
      <c r="Q22" s="29"/>
      <c r="R22" s="29"/>
      <c r="S22" s="29"/>
    </row>
    <row r="23" spans="1:19" s="59" customFormat="1" ht="35.1" customHeight="1" x14ac:dyDescent="0.3">
      <c r="A23" s="37" t="s">
        <v>28</v>
      </c>
      <c r="B23" s="49"/>
      <c r="C23" s="50"/>
      <c r="D23" s="98"/>
      <c r="E23" s="99"/>
      <c r="F23" s="100"/>
      <c r="G23" s="35"/>
      <c r="H23" s="35"/>
      <c r="I23" s="35"/>
      <c r="J23" s="35"/>
      <c r="L23" s="36"/>
      <c r="M23" s="28"/>
      <c r="N23" s="28"/>
      <c r="Q23" s="29"/>
      <c r="R23" s="29"/>
      <c r="S23" s="29"/>
    </row>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100-000000000000}"/>
  </hyperlinks>
  <pageMargins left="0.4" right="0.4" top="0.6" bottom="0.6" header="0.31496062000000002" footer="0.31496062000000002"/>
  <pageSetup paperSize="9" scale="54" fitToHeight="0" orientation="landscape" cellComments="atEnd"/>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284</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12.644</v>
      </c>
      <c r="B5" s="119">
        <f>IFERROR(MEDIAN(B7:B1048576),0)</f>
        <v>7.4</v>
      </c>
      <c r="C5" s="114"/>
      <c r="D5" s="119">
        <f>IFERROR(AVERAGEIFS(B7:B1048576,B7:B1048576,"&lt;"&amp;(A5+IFERROR(_xlfn.STDEV.S(B7:B1048576),0)),B7:B1048576,"&gt;"&amp;(A5-IFERROR(_xlfn.STDEV.S(B7:B1048576),0))),0)</f>
        <v>7.5575000000000001</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284</v>
      </c>
      <c r="B9" s="49">
        <v>7.4</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1634</v>
      </c>
      <c r="B10" s="49">
        <v>7.4</v>
      </c>
      <c r="C10" s="39" t="s">
        <v>87</v>
      </c>
      <c r="D10" s="39" t="s">
        <v>405</v>
      </c>
      <c r="E10" s="40">
        <v>91083212000135</v>
      </c>
      <c r="F10" s="38" t="s">
        <v>1479</v>
      </c>
      <c r="G10" s="67" t="s">
        <v>1635</v>
      </c>
      <c r="H10" s="39" t="s">
        <v>83</v>
      </c>
      <c r="I10" s="39">
        <v>2024</v>
      </c>
      <c r="J10" s="41" t="s">
        <v>433</v>
      </c>
      <c r="L10" s="36"/>
      <c r="M10" s="28"/>
      <c r="N10" s="28"/>
      <c r="Q10" s="29"/>
      <c r="R10" s="29"/>
      <c r="S10" s="29"/>
    </row>
    <row r="11" spans="1:19" s="27" customFormat="1" ht="52.5" customHeight="1" x14ac:dyDescent="0.3">
      <c r="A11" s="34" t="s">
        <v>1636</v>
      </c>
      <c r="B11" s="49">
        <v>7.18</v>
      </c>
      <c r="C11" s="39" t="s">
        <v>87</v>
      </c>
      <c r="D11" s="39" t="s">
        <v>405</v>
      </c>
      <c r="E11" s="40">
        <v>21596355000165</v>
      </c>
      <c r="F11" s="38" t="s">
        <v>431</v>
      </c>
      <c r="G11" s="67" t="s">
        <v>1637</v>
      </c>
      <c r="H11" s="39" t="s">
        <v>96</v>
      </c>
      <c r="I11" s="39">
        <v>2024</v>
      </c>
      <c r="J11" s="41" t="s">
        <v>433</v>
      </c>
      <c r="L11" s="36"/>
      <c r="M11" s="28"/>
      <c r="N11" s="28"/>
      <c r="Q11" s="29"/>
      <c r="R11" s="29"/>
      <c r="S11" s="29"/>
    </row>
    <row r="12" spans="1:19" s="27" customFormat="1" ht="52.5" customHeight="1" x14ac:dyDescent="0.3">
      <c r="A12" s="34" t="s">
        <v>1638</v>
      </c>
      <c r="B12" s="49">
        <v>8.25</v>
      </c>
      <c r="C12" s="39" t="s">
        <v>404</v>
      </c>
      <c r="D12" s="39" t="s">
        <v>405</v>
      </c>
      <c r="E12" s="40">
        <v>7978004000198</v>
      </c>
      <c r="F12" s="38" t="s">
        <v>536</v>
      </c>
      <c r="G12" s="67" t="s">
        <v>655</v>
      </c>
      <c r="H12" s="39" t="s">
        <v>81</v>
      </c>
      <c r="I12" s="39">
        <v>2024</v>
      </c>
      <c r="J12" s="41" t="s">
        <v>656</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1639</v>
      </c>
      <c r="B15" s="49">
        <v>32.99</v>
      </c>
      <c r="C15" s="65" t="s">
        <v>1619</v>
      </c>
      <c r="D15" s="75" t="s">
        <v>1097</v>
      </c>
      <c r="E15" s="93" t="s">
        <v>1640</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71" t="s">
        <v>37</v>
      </c>
      <c r="B17" s="72" t="s">
        <v>44</v>
      </c>
      <c r="C17" s="72" t="s">
        <v>49</v>
      </c>
      <c r="D17" s="97" t="s">
        <v>50</v>
      </c>
      <c r="E17" s="95"/>
      <c r="F17" s="96"/>
      <c r="G17" s="35"/>
      <c r="H17" s="35"/>
      <c r="I17" s="35"/>
      <c r="J17" s="35"/>
      <c r="L17" s="36"/>
      <c r="M17" s="28"/>
      <c r="N17" s="28"/>
      <c r="Q17" s="29"/>
      <c r="R17" s="29"/>
      <c r="S17" s="29"/>
    </row>
    <row r="18" spans="1:19" s="27" customFormat="1" ht="52.5" customHeight="1" x14ac:dyDescent="0.3">
      <c r="A18" s="37" t="s">
        <v>28</v>
      </c>
      <c r="B18" s="49"/>
      <c r="C18" s="50"/>
      <c r="D18" s="98"/>
      <c r="E18" s="99"/>
      <c r="F18" s="100"/>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200-000000000000}"/>
  </hyperlinks>
  <pageMargins left="0.4" right="0.4" top="0.6" bottom="0.6" header="0.31496062000000002" footer="0.31496062000000002"/>
  <pageSetup paperSize="9" scale="54" fitToHeight="0" orientation="landscape" cellComments="atEnd"/>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286</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8.3274999999999988</v>
      </c>
      <c r="B5" s="119">
        <f>IFERROR(MEDIAN(B7:B1048576),0)</f>
        <v>5.8049999999999997</v>
      </c>
      <c r="C5" s="114"/>
      <c r="D5" s="119">
        <f>IFERROR(AVERAGEIFS(B7:B1048576,B7:B1048576,"&lt;"&amp;(A5+IFERROR(_xlfn.STDEV.S(B7:B1048576),0)),B7:B1048576,"&gt;"&amp;(A5-IFERROR(_xlfn.STDEV.S(B7:B1048576),0))),0)</f>
        <v>5.921666666666666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286</v>
      </c>
      <c r="B9" s="49">
        <v>6.35</v>
      </c>
      <c r="C9" s="39" t="s">
        <v>404</v>
      </c>
      <c r="D9" s="39" t="s">
        <v>405</v>
      </c>
      <c r="E9" s="40">
        <v>91083212000135</v>
      </c>
      <c r="F9" s="38" t="s">
        <v>406</v>
      </c>
      <c r="G9" s="67" t="s">
        <v>407</v>
      </c>
      <c r="H9" s="39" t="s">
        <v>66</v>
      </c>
      <c r="I9" s="39">
        <v>2024</v>
      </c>
      <c r="J9" s="41" t="s">
        <v>408</v>
      </c>
      <c r="L9" s="36"/>
      <c r="M9" s="28"/>
      <c r="N9" s="28"/>
      <c r="Q9" s="29"/>
      <c r="R9" s="29"/>
      <c r="S9" s="29"/>
    </row>
    <row r="10" spans="1:19" s="27" customFormat="1" ht="52.5" customHeight="1" x14ac:dyDescent="0.3">
      <c r="A10" s="34" t="s">
        <v>1641</v>
      </c>
      <c r="B10" s="49">
        <v>5.12</v>
      </c>
      <c r="C10" s="39" t="s">
        <v>63</v>
      </c>
      <c r="D10" s="39" t="s">
        <v>405</v>
      </c>
      <c r="E10" s="40">
        <v>28857335000140</v>
      </c>
      <c r="F10" s="38" t="s">
        <v>892</v>
      </c>
      <c r="G10" s="67" t="s">
        <v>803</v>
      </c>
      <c r="H10" s="39" t="s">
        <v>81</v>
      </c>
      <c r="I10" s="39">
        <v>2024</v>
      </c>
      <c r="J10" s="41" t="s">
        <v>433</v>
      </c>
      <c r="L10" s="36"/>
      <c r="M10" s="28"/>
      <c r="N10" s="28"/>
      <c r="Q10" s="29"/>
      <c r="R10" s="29"/>
      <c r="S10" s="29"/>
    </row>
    <row r="11" spans="1:19" s="27" customFormat="1" ht="52.5" customHeight="1" x14ac:dyDescent="0.3">
      <c r="A11" s="34" t="s">
        <v>1642</v>
      </c>
      <c r="B11" s="49">
        <v>5.01</v>
      </c>
      <c r="C11" s="39" t="s">
        <v>410</v>
      </c>
      <c r="D11" s="39" t="s">
        <v>411</v>
      </c>
      <c r="E11" s="40">
        <v>30547487000198</v>
      </c>
      <c r="F11" s="38" t="s">
        <v>1551</v>
      </c>
      <c r="G11" s="67" t="s">
        <v>1643</v>
      </c>
      <c r="H11" s="39" t="s">
        <v>138</v>
      </c>
      <c r="I11" s="39">
        <v>2024</v>
      </c>
      <c r="J11" s="41" t="s">
        <v>414</v>
      </c>
      <c r="L11" s="36"/>
      <c r="M11" s="28"/>
      <c r="N11" s="28"/>
      <c r="Q11" s="29"/>
      <c r="R11" s="29"/>
      <c r="S11" s="29"/>
    </row>
    <row r="12" spans="1:19" s="27" customFormat="1" ht="52.5" customHeight="1" x14ac:dyDescent="0.3">
      <c r="A12" s="34" t="s">
        <v>1644</v>
      </c>
      <c r="B12" s="49">
        <v>5.26</v>
      </c>
      <c r="C12" s="39" t="s">
        <v>404</v>
      </c>
      <c r="D12" s="39" t="s">
        <v>405</v>
      </c>
      <c r="E12" s="40">
        <v>72150550000106</v>
      </c>
      <c r="F12" s="38" t="s">
        <v>488</v>
      </c>
      <c r="G12" s="67" t="s">
        <v>1490</v>
      </c>
      <c r="H12" s="39" t="s">
        <v>90</v>
      </c>
      <c r="I12" s="39">
        <v>2024</v>
      </c>
      <c r="J12" s="41" t="s">
        <v>433</v>
      </c>
      <c r="L12" s="36"/>
      <c r="M12" s="28"/>
      <c r="N12" s="28"/>
      <c r="Q12" s="29"/>
      <c r="R12" s="29"/>
      <c r="S12" s="29"/>
    </row>
    <row r="13" spans="1:19" s="27" customFormat="1" ht="52.5" customHeight="1" x14ac:dyDescent="0.3">
      <c r="A13" s="34" t="s">
        <v>1645</v>
      </c>
      <c r="B13" s="49">
        <v>5.14</v>
      </c>
      <c r="C13" s="39" t="s">
        <v>63</v>
      </c>
      <c r="D13" s="39" t="s">
        <v>405</v>
      </c>
      <c r="E13" s="40">
        <v>6194440000103</v>
      </c>
      <c r="F13" s="38" t="s">
        <v>583</v>
      </c>
      <c r="G13" s="67" t="s">
        <v>1646</v>
      </c>
      <c r="H13" s="39" t="s">
        <v>83</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1647</v>
      </c>
      <c r="B16" s="49">
        <v>17.899999999999999</v>
      </c>
      <c r="C16" s="65" t="s">
        <v>1619</v>
      </c>
      <c r="D16" s="75" t="s">
        <v>467</v>
      </c>
      <c r="E16" s="93" t="s">
        <v>1648</v>
      </c>
      <c r="F16" s="94"/>
      <c r="G16" s="30"/>
      <c r="H16" s="30"/>
      <c r="I16" s="30"/>
      <c r="J16" s="30"/>
      <c r="L16" s="73"/>
      <c r="M16" s="33"/>
      <c r="N16" s="33"/>
      <c r="Q16" s="32"/>
      <c r="R16" s="32"/>
      <c r="S16" s="32"/>
    </row>
    <row r="17" spans="1:19" s="27" customFormat="1" ht="52.5" customHeight="1" x14ac:dyDescent="0.35">
      <c r="A17" s="34" t="s">
        <v>1649</v>
      </c>
      <c r="B17" s="49">
        <v>8.65</v>
      </c>
      <c r="C17" s="65" t="s">
        <v>1619</v>
      </c>
      <c r="D17" s="75" t="s">
        <v>837</v>
      </c>
      <c r="E17" s="93" t="s">
        <v>1650</v>
      </c>
      <c r="F17" s="94"/>
      <c r="G17" s="30"/>
      <c r="H17" s="30"/>
      <c r="I17" s="30"/>
      <c r="J17" s="30"/>
      <c r="L17" s="73"/>
      <c r="M17" s="33"/>
      <c r="N17" s="33"/>
      <c r="Q17" s="32"/>
      <c r="R17" s="32"/>
      <c r="S17" s="32"/>
    </row>
    <row r="18" spans="1:19" s="27" customFormat="1" ht="52.5" customHeight="1" x14ac:dyDescent="0.35">
      <c r="A18" s="34" t="s">
        <v>1651</v>
      </c>
      <c r="B18" s="49">
        <v>13.19</v>
      </c>
      <c r="C18" s="65" t="s">
        <v>1619</v>
      </c>
      <c r="D18" s="75" t="s">
        <v>464</v>
      </c>
      <c r="E18" s="93" t="s">
        <v>1652</v>
      </c>
      <c r="F18" s="94"/>
      <c r="G18" s="30"/>
      <c r="H18" s="30"/>
      <c r="I18" s="30"/>
      <c r="J18" s="30"/>
      <c r="L18" s="73"/>
      <c r="M18" s="33"/>
      <c r="N18" s="33"/>
      <c r="Q18" s="32"/>
      <c r="R18" s="32"/>
      <c r="S18" s="32"/>
    </row>
    <row r="19" spans="1:19" s="27" customFormat="1" ht="52.5" customHeight="1" x14ac:dyDescent="0.3">
      <c r="A19" s="70" t="s">
        <v>48</v>
      </c>
      <c r="B19" s="8"/>
      <c r="C19" s="69"/>
      <c r="D19" s="42"/>
      <c r="E19" s="43"/>
      <c r="F19" s="44"/>
      <c r="G19" s="6"/>
      <c r="H19" s="6"/>
      <c r="I19" s="6"/>
      <c r="J19" s="6"/>
      <c r="L19" s="4"/>
      <c r="M19" s="3"/>
      <c r="N19" s="3"/>
      <c r="Q19" s="5"/>
      <c r="R19" s="5"/>
      <c r="S19" s="5"/>
    </row>
    <row r="20" spans="1:19" s="27" customFormat="1" ht="52.5" customHeight="1" x14ac:dyDescent="0.3">
      <c r="A20" s="71" t="s">
        <v>37</v>
      </c>
      <c r="B20" s="72" t="s">
        <v>44</v>
      </c>
      <c r="C20" s="72" t="s">
        <v>49</v>
      </c>
      <c r="D20" s="97" t="s">
        <v>50</v>
      </c>
      <c r="E20" s="95"/>
      <c r="F20" s="96"/>
      <c r="G20" s="35"/>
      <c r="H20" s="35"/>
      <c r="I20" s="35"/>
      <c r="J20" s="35"/>
      <c r="L20" s="36"/>
      <c r="M20" s="28"/>
      <c r="N20" s="28"/>
      <c r="Q20" s="29"/>
      <c r="R20" s="29"/>
      <c r="S20" s="29"/>
    </row>
    <row r="21" spans="1:19" s="27" customFormat="1" ht="52.5" customHeight="1" x14ac:dyDescent="0.3">
      <c r="A21" s="37" t="s">
        <v>28</v>
      </c>
      <c r="B21" s="49"/>
      <c r="C21" s="50"/>
      <c r="D21" s="98"/>
      <c r="E21" s="99"/>
      <c r="F21" s="100"/>
      <c r="G21" s="35"/>
      <c r="H21" s="35"/>
      <c r="I21" s="35"/>
      <c r="J21" s="35"/>
      <c r="L21" s="36"/>
      <c r="M21" s="28"/>
      <c r="N21" s="28"/>
      <c r="Q21" s="29"/>
      <c r="R21" s="29"/>
      <c r="S21" s="29"/>
    </row>
    <row r="22" spans="1:19" s="63" customFormat="1" ht="40.15" customHeight="1" x14ac:dyDescent="0.35"/>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300-000000000000}"/>
  </hyperlinks>
  <pageMargins left="0.4" right="0.4" top="0.6" bottom="0.6" header="0.31496062000000002" footer="0.31496062000000002"/>
  <pageSetup paperSize="9" scale="54" fitToHeight="0" orientation="landscape" cellComments="atEnd"/>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288</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12.562222222222223</v>
      </c>
      <c r="B5" s="119">
        <f>IFERROR(MEDIAN(B7:B1048576),0)</f>
        <v>12.36</v>
      </c>
      <c r="C5" s="114"/>
      <c r="D5" s="119">
        <f>IFERROR(AVERAGEIFS(B7:B1048576,B7:B1048576,"&lt;"&amp;(A5+IFERROR(_xlfn.STDEV.S(B7:B1048576),0)),B7:B1048576,"&gt;"&amp;(A5-IFERROR(_xlfn.STDEV.S(B7:B1048576),0))),0)</f>
        <v>11.4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288</v>
      </c>
      <c r="B9" s="49">
        <v>10.44</v>
      </c>
      <c r="C9" s="39" t="s">
        <v>404</v>
      </c>
      <c r="D9" s="39" t="s">
        <v>405</v>
      </c>
      <c r="E9" s="40">
        <v>6194440000103</v>
      </c>
      <c r="F9" s="38" t="s">
        <v>591</v>
      </c>
      <c r="G9" s="67" t="s">
        <v>407</v>
      </c>
      <c r="H9" s="39" t="s">
        <v>88</v>
      </c>
      <c r="I9" s="39">
        <v>2024</v>
      </c>
      <c r="J9" s="41" t="s">
        <v>656</v>
      </c>
      <c r="L9" s="36"/>
      <c r="M9" s="28"/>
      <c r="N9" s="28"/>
      <c r="Q9" s="29"/>
      <c r="R9" s="29"/>
      <c r="S9" s="29"/>
    </row>
    <row r="10" spans="1:19" s="27" customFormat="1" ht="52.5" customHeight="1" x14ac:dyDescent="0.3">
      <c r="A10" s="34" t="s">
        <v>1653</v>
      </c>
      <c r="B10" s="49">
        <v>9.99</v>
      </c>
      <c r="C10" s="39" t="s">
        <v>404</v>
      </c>
      <c r="D10" s="39" t="s">
        <v>405</v>
      </c>
      <c r="E10" s="40">
        <v>6194440000103</v>
      </c>
      <c r="F10" s="38" t="s">
        <v>1325</v>
      </c>
      <c r="G10" s="67" t="s">
        <v>1326</v>
      </c>
      <c r="H10" s="39" t="s">
        <v>122</v>
      </c>
      <c r="I10" s="39">
        <v>2024</v>
      </c>
      <c r="J10" s="41" t="s">
        <v>433</v>
      </c>
      <c r="L10" s="36"/>
      <c r="M10" s="28"/>
      <c r="N10" s="28"/>
      <c r="Q10" s="29"/>
      <c r="R10" s="29"/>
      <c r="S10" s="29"/>
    </row>
    <row r="11" spans="1:19" s="27" customFormat="1" ht="52.5" customHeight="1" x14ac:dyDescent="0.3">
      <c r="A11" s="34" t="s">
        <v>1654</v>
      </c>
      <c r="B11" s="49">
        <v>9.9</v>
      </c>
      <c r="C11" s="39" t="s">
        <v>404</v>
      </c>
      <c r="D11" s="39" t="s">
        <v>405</v>
      </c>
      <c r="E11" s="40">
        <v>28857335000140</v>
      </c>
      <c r="F11" s="38" t="s">
        <v>872</v>
      </c>
      <c r="G11" s="67" t="s">
        <v>846</v>
      </c>
      <c r="H11" s="39" t="s">
        <v>273</v>
      </c>
      <c r="I11" s="39">
        <v>2024</v>
      </c>
      <c r="J11" s="41" t="s">
        <v>433</v>
      </c>
      <c r="L11" s="36"/>
      <c r="M11" s="28"/>
      <c r="N11" s="28"/>
      <c r="Q11" s="29"/>
      <c r="R11" s="29"/>
      <c r="S11" s="29"/>
    </row>
    <row r="12" spans="1:19" s="27" customFormat="1" ht="52.5" customHeight="1" x14ac:dyDescent="0.3">
      <c r="A12" s="34" t="s">
        <v>1653</v>
      </c>
      <c r="B12" s="49">
        <v>9.25</v>
      </c>
      <c r="C12" s="39" t="s">
        <v>404</v>
      </c>
      <c r="D12" s="39" t="s">
        <v>405</v>
      </c>
      <c r="E12" s="40">
        <v>72150550000106</v>
      </c>
      <c r="F12" s="38" t="s">
        <v>927</v>
      </c>
      <c r="G12" s="67" t="s">
        <v>928</v>
      </c>
      <c r="H12" s="39" t="s">
        <v>120</v>
      </c>
      <c r="I12" s="39">
        <v>2024</v>
      </c>
      <c r="J12" s="41" t="s">
        <v>433</v>
      </c>
      <c r="L12" s="36"/>
      <c r="M12" s="28"/>
      <c r="N12" s="28"/>
      <c r="Q12" s="29"/>
      <c r="R12" s="29"/>
      <c r="S12" s="29"/>
    </row>
    <row r="13" spans="1:19" s="27" customFormat="1" ht="52.5" customHeight="1" x14ac:dyDescent="0.3">
      <c r="A13" s="34" t="s">
        <v>1655</v>
      </c>
      <c r="B13" s="49">
        <v>12.71</v>
      </c>
      <c r="C13" s="39" t="s">
        <v>200</v>
      </c>
      <c r="D13" s="39" t="s">
        <v>405</v>
      </c>
      <c r="E13" s="40">
        <v>7978004000198</v>
      </c>
      <c r="F13" s="38" t="s">
        <v>896</v>
      </c>
      <c r="G13" s="67" t="s">
        <v>1315</v>
      </c>
      <c r="H13" s="39" t="s">
        <v>75</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1656</v>
      </c>
      <c r="B16" s="49">
        <v>17.55</v>
      </c>
      <c r="C16" s="65" t="s">
        <v>1619</v>
      </c>
      <c r="D16" s="75" t="s">
        <v>1657</v>
      </c>
      <c r="E16" s="93" t="s">
        <v>1658</v>
      </c>
      <c r="F16" s="94"/>
      <c r="G16" s="30"/>
      <c r="H16" s="30"/>
      <c r="I16" s="30"/>
      <c r="J16" s="30"/>
      <c r="L16" s="73"/>
      <c r="M16" s="33"/>
      <c r="N16" s="33"/>
      <c r="Q16" s="32"/>
      <c r="R16" s="32"/>
      <c r="S16" s="32"/>
    </row>
    <row r="17" spans="1:19" s="27" customFormat="1" ht="52.5" customHeight="1" x14ac:dyDescent="0.35">
      <c r="A17" s="34" t="s">
        <v>1659</v>
      </c>
      <c r="B17" s="49">
        <v>13</v>
      </c>
      <c r="C17" s="65" t="s">
        <v>1619</v>
      </c>
      <c r="D17" s="75" t="s">
        <v>1660</v>
      </c>
      <c r="E17" s="93" t="s">
        <v>1661</v>
      </c>
      <c r="F17" s="94"/>
      <c r="G17" s="30"/>
      <c r="H17" s="30"/>
      <c r="I17" s="30"/>
      <c r="J17" s="30"/>
      <c r="L17" s="73"/>
      <c r="M17" s="33"/>
      <c r="N17" s="33"/>
      <c r="Q17" s="32"/>
      <c r="R17" s="32"/>
      <c r="S17" s="32"/>
    </row>
    <row r="18" spans="1:19" s="27" customFormat="1" ht="52.5" customHeight="1" x14ac:dyDescent="0.35">
      <c r="A18" s="34" t="s">
        <v>1662</v>
      </c>
      <c r="B18" s="49">
        <v>12.36</v>
      </c>
      <c r="C18" s="65" t="s">
        <v>1619</v>
      </c>
      <c r="D18" s="75" t="s">
        <v>1663</v>
      </c>
      <c r="E18" s="93" t="s">
        <v>1664</v>
      </c>
      <c r="F18" s="94"/>
      <c r="G18" s="30"/>
      <c r="H18" s="30"/>
      <c r="I18" s="30"/>
      <c r="J18" s="30"/>
      <c r="L18" s="73"/>
      <c r="M18" s="33"/>
      <c r="N18" s="33"/>
      <c r="Q18" s="32"/>
      <c r="R18" s="32"/>
      <c r="S18" s="32"/>
    </row>
    <row r="19" spans="1:19" s="27" customFormat="1" ht="52.5" customHeight="1" x14ac:dyDescent="0.35">
      <c r="A19" s="34" t="s">
        <v>1665</v>
      </c>
      <c r="B19" s="49">
        <v>17.86</v>
      </c>
      <c r="C19" s="65" t="s">
        <v>1619</v>
      </c>
      <c r="D19" s="75" t="s">
        <v>882</v>
      </c>
      <c r="E19" s="93" t="s">
        <v>1666</v>
      </c>
      <c r="F19" s="94"/>
      <c r="G19" s="30"/>
      <c r="H19" s="30"/>
      <c r="I19" s="30"/>
      <c r="J19" s="30"/>
      <c r="L19" s="73"/>
      <c r="M19" s="33"/>
      <c r="N19" s="33"/>
      <c r="Q19" s="32"/>
      <c r="R19" s="32"/>
      <c r="S19" s="32"/>
    </row>
    <row r="20" spans="1:19" s="27" customFormat="1" ht="52.5" customHeight="1" x14ac:dyDescent="0.3">
      <c r="A20" s="70" t="s">
        <v>48</v>
      </c>
      <c r="B20" s="8"/>
      <c r="C20" s="69"/>
      <c r="D20" s="42"/>
      <c r="E20" s="43"/>
      <c r="F20" s="44"/>
      <c r="G20" s="6"/>
      <c r="H20" s="6"/>
      <c r="I20" s="6"/>
      <c r="J20" s="6"/>
      <c r="L20" s="4"/>
      <c r="M20" s="3"/>
      <c r="N20" s="3"/>
      <c r="Q20" s="5"/>
      <c r="R20" s="5"/>
      <c r="S20" s="5"/>
    </row>
    <row r="21" spans="1:19" s="27" customFormat="1" ht="52.5" customHeight="1" x14ac:dyDescent="0.3">
      <c r="A21" s="71" t="s">
        <v>37</v>
      </c>
      <c r="B21" s="72" t="s">
        <v>44</v>
      </c>
      <c r="C21" s="72" t="s">
        <v>49</v>
      </c>
      <c r="D21" s="97" t="s">
        <v>50</v>
      </c>
      <c r="E21" s="95"/>
      <c r="F21" s="96"/>
      <c r="G21" s="35"/>
      <c r="H21" s="35"/>
      <c r="I21" s="35"/>
      <c r="J21" s="35"/>
      <c r="L21" s="36"/>
      <c r="M21" s="28"/>
      <c r="N21" s="28"/>
      <c r="Q21" s="29"/>
      <c r="R21" s="29"/>
      <c r="S21" s="29"/>
    </row>
    <row r="22" spans="1:19" s="63" customFormat="1" ht="40.15" customHeight="1" x14ac:dyDescent="0.35">
      <c r="A22" s="37" t="s">
        <v>28</v>
      </c>
      <c r="B22" s="49"/>
      <c r="C22" s="50"/>
      <c r="D22" s="98"/>
      <c r="E22" s="99"/>
      <c r="F22" s="100"/>
      <c r="G22" s="35"/>
      <c r="H22" s="35"/>
      <c r="I22" s="35"/>
      <c r="J22" s="35"/>
      <c r="L22" s="36"/>
      <c r="M22" s="28"/>
      <c r="N22" s="28"/>
      <c r="Q22" s="29"/>
      <c r="R22" s="29"/>
      <c r="S22" s="29"/>
    </row>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400-000000000000}"/>
  </hyperlinks>
  <pageMargins left="0.4" right="0.4" top="0.6" bottom="0.6" header="0.31496062000000002" footer="0.31496062000000002"/>
  <pageSetup paperSize="9" scale="54" fitToHeight="0" orientation="landscape" cellComments="atEnd"/>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290</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30.542999999999999</v>
      </c>
      <c r="B5" s="119">
        <f>IFERROR(MEDIAN(B7:B1048576),0)</f>
        <v>27.035</v>
      </c>
      <c r="C5" s="114"/>
      <c r="D5" s="119">
        <f>IFERROR(AVERAGEIFS(B7:B1048576,B7:B1048576,"&lt;"&amp;(A5+IFERROR(_xlfn.STDEV.S(B7:B1048576),0)),B7:B1048576,"&gt;"&amp;(A5-IFERROR(_xlfn.STDEV.S(B7:B1048576),0))),0)</f>
        <v>26.453749999999999</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1667</v>
      </c>
      <c r="B9" s="49">
        <v>22.75</v>
      </c>
      <c r="C9" s="39" t="s">
        <v>404</v>
      </c>
      <c r="D9" s="39" t="s">
        <v>405</v>
      </c>
      <c r="E9" s="40" t="s">
        <v>461</v>
      </c>
      <c r="F9" s="38" t="s">
        <v>1668</v>
      </c>
      <c r="G9" s="67" t="s">
        <v>1669</v>
      </c>
      <c r="H9" s="39" t="s">
        <v>1670</v>
      </c>
      <c r="I9" s="39">
        <v>2024</v>
      </c>
      <c r="J9" s="41" t="s">
        <v>433</v>
      </c>
      <c r="L9" s="36"/>
      <c r="M9" s="28"/>
      <c r="N9" s="28"/>
      <c r="Q9" s="29"/>
      <c r="R9" s="29"/>
      <c r="S9" s="29"/>
    </row>
    <row r="10" spans="1:19" s="27" customFormat="1" ht="52.5" customHeight="1" x14ac:dyDescent="0.3">
      <c r="A10" s="34" t="s">
        <v>1671</v>
      </c>
      <c r="B10" s="49">
        <v>25</v>
      </c>
      <c r="C10" s="39" t="s">
        <v>404</v>
      </c>
      <c r="D10" s="39" t="s">
        <v>405</v>
      </c>
      <c r="E10" s="40">
        <v>72182000106</v>
      </c>
      <c r="F10" s="38" t="s">
        <v>1672</v>
      </c>
      <c r="G10" s="67" t="s">
        <v>817</v>
      </c>
      <c r="H10" s="39" t="s">
        <v>1673</v>
      </c>
      <c r="I10" s="39">
        <v>2024</v>
      </c>
      <c r="J10" s="41" t="s">
        <v>433</v>
      </c>
      <c r="L10" s="36"/>
      <c r="M10" s="28"/>
      <c r="N10" s="28"/>
      <c r="Q10" s="29"/>
      <c r="R10" s="29"/>
      <c r="S10" s="29"/>
    </row>
    <row r="11" spans="1:19" s="27" customFormat="1" ht="52.5" customHeight="1" x14ac:dyDescent="0.3">
      <c r="A11" s="34" t="s">
        <v>1674</v>
      </c>
      <c r="B11" s="49">
        <v>22.71</v>
      </c>
      <c r="C11" s="39" t="s">
        <v>404</v>
      </c>
      <c r="D11" s="39" t="s">
        <v>405</v>
      </c>
      <c r="E11" s="40">
        <v>19316524000114</v>
      </c>
      <c r="F11" s="38" t="s">
        <v>1675</v>
      </c>
      <c r="G11" s="67" t="s">
        <v>1676</v>
      </c>
      <c r="H11" s="39" t="s">
        <v>112</v>
      </c>
      <c r="I11" s="39">
        <v>2024</v>
      </c>
      <c r="J11" s="41" t="s">
        <v>433</v>
      </c>
      <c r="L11" s="36"/>
      <c r="M11" s="28"/>
      <c r="N11" s="28"/>
      <c r="Q11" s="29"/>
      <c r="R11" s="29"/>
      <c r="S11" s="29"/>
    </row>
    <row r="12" spans="1:19" s="27" customFormat="1" ht="52.5" customHeight="1" x14ac:dyDescent="0.3">
      <c r="A12" s="34" t="s">
        <v>1677</v>
      </c>
      <c r="B12" s="49">
        <v>22.58</v>
      </c>
      <c r="C12" s="39" t="s">
        <v>823</v>
      </c>
      <c r="D12" s="39" t="s">
        <v>457</v>
      </c>
      <c r="E12" s="40">
        <v>35215257000145</v>
      </c>
      <c r="F12" s="38" t="s">
        <v>488</v>
      </c>
      <c r="G12" s="67" t="s">
        <v>1493</v>
      </c>
      <c r="H12" s="39" t="s">
        <v>800</v>
      </c>
      <c r="I12" s="39">
        <v>2024</v>
      </c>
      <c r="J12" s="41" t="s">
        <v>462</v>
      </c>
      <c r="L12" s="36"/>
      <c r="M12" s="28"/>
      <c r="N12" s="28"/>
      <c r="Q12" s="29"/>
      <c r="R12" s="29"/>
      <c r="S12" s="29"/>
    </row>
    <row r="13" spans="1:19" s="27" customFormat="1" ht="52.5" customHeight="1" x14ac:dyDescent="0.3">
      <c r="A13" s="34" t="s">
        <v>1678</v>
      </c>
      <c r="B13" s="49">
        <v>20.55</v>
      </c>
      <c r="C13" s="39" t="s">
        <v>404</v>
      </c>
      <c r="D13" s="39" t="s">
        <v>405</v>
      </c>
      <c r="E13" s="40">
        <v>72182000106</v>
      </c>
      <c r="F13" s="38" t="s">
        <v>1325</v>
      </c>
      <c r="G13" s="67" t="s">
        <v>729</v>
      </c>
      <c r="H13" s="39" t="s">
        <v>146</v>
      </c>
      <c r="I13" s="39">
        <v>2024</v>
      </c>
      <c r="J13" s="41" t="s">
        <v>433</v>
      </c>
      <c r="L13" s="36"/>
      <c r="M13" s="28"/>
      <c r="N13" s="28"/>
      <c r="Q13" s="29"/>
      <c r="R13" s="29"/>
      <c r="S13" s="29"/>
    </row>
    <row r="14" spans="1:19" s="27" customFormat="1" ht="52.5" customHeight="1" x14ac:dyDescent="0.3">
      <c r="A14" s="34" t="s">
        <v>1679</v>
      </c>
      <c r="B14" s="49">
        <v>30.97</v>
      </c>
      <c r="C14" s="39" t="s">
        <v>404</v>
      </c>
      <c r="D14" s="39" t="s">
        <v>405</v>
      </c>
      <c r="E14" s="40">
        <v>19316524000114</v>
      </c>
      <c r="F14" s="38" t="s">
        <v>966</v>
      </c>
      <c r="G14" s="67" t="s">
        <v>1328</v>
      </c>
      <c r="H14" s="39" t="s">
        <v>146</v>
      </c>
      <c r="I14" s="39">
        <v>2024</v>
      </c>
      <c r="J14" s="41" t="s">
        <v>433</v>
      </c>
      <c r="L14" s="36"/>
      <c r="M14" s="28"/>
      <c r="N14" s="28"/>
      <c r="Q14" s="29"/>
      <c r="R14" s="29"/>
      <c r="S14" s="29"/>
    </row>
    <row r="15" spans="1:19" s="27" customFormat="1" ht="52.5" customHeight="1" x14ac:dyDescent="0.35">
      <c r="A15" s="76" t="s">
        <v>43</v>
      </c>
      <c r="B15" s="77"/>
      <c r="C15" s="77"/>
      <c r="D15" s="78"/>
      <c r="E15" s="78"/>
      <c r="F15" s="79"/>
      <c r="G15" s="62"/>
      <c r="H15" s="62"/>
      <c r="I15" s="62"/>
      <c r="J15" s="62"/>
      <c r="L15" s="80"/>
      <c r="Q15" s="64"/>
      <c r="R15" s="64"/>
      <c r="S15" s="64"/>
    </row>
    <row r="16" spans="1:19" s="27" customFormat="1" ht="52.5" customHeight="1" x14ac:dyDescent="0.3">
      <c r="A16" s="56" t="s">
        <v>33</v>
      </c>
      <c r="B16" s="58" t="s">
        <v>44</v>
      </c>
      <c r="C16" s="57" t="s">
        <v>45</v>
      </c>
      <c r="D16" s="58" t="s">
        <v>46</v>
      </c>
      <c r="E16" s="91" t="s">
        <v>47</v>
      </c>
      <c r="F16" s="92"/>
      <c r="G16" s="66"/>
      <c r="H16" s="66"/>
      <c r="I16" s="66"/>
      <c r="J16" s="66"/>
      <c r="M16" s="60"/>
      <c r="N16" s="60"/>
      <c r="Q16" s="61"/>
      <c r="R16" s="61"/>
      <c r="S16" s="61"/>
    </row>
    <row r="17" spans="1:19" s="27" customFormat="1" ht="52.5" customHeight="1" x14ac:dyDescent="0.35">
      <c r="A17" s="34" t="s">
        <v>1680</v>
      </c>
      <c r="B17" s="49">
        <v>46.9</v>
      </c>
      <c r="C17" s="65" t="s">
        <v>1619</v>
      </c>
      <c r="D17" s="75" t="s">
        <v>444</v>
      </c>
      <c r="E17" s="93" t="s">
        <v>1681</v>
      </c>
      <c r="F17" s="94"/>
      <c r="G17" s="30"/>
      <c r="H17" s="30"/>
      <c r="I17" s="30"/>
      <c r="J17" s="30"/>
      <c r="L17" s="73"/>
      <c r="M17" s="33"/>
      <c r="N17" s="33"/>
      <c r="Q17" s="32"/>
      <c r="R17" s="32"/>
      <c r="S17" s="32"/>
    </row>
    <row r="18" spans="1:19" s="27" customFormat="1" ht="52.5" customHeight="1" x14ac:dyDescent="0.35">
      <c r="A18" s="34" t="s">
        <v>1682</v>
      </c>
      <c r="B18" s="49">
        <v>46.9</v>
      </c>
      <c r="C18" s="65" t="s">
        <v>1619</v>
      </c>
      <c r="D18" s="75" t="s">
        <v>467</v>
      </c>
      <c r="E18" s="93" t="s">
        <v>1683</v>
      </c>
      <c r="F18" s="94"/>
      <c r="G18" s="30"/>
      <c r="H18" s="30"/>
      <c r="I18" s="30"/>
      <c r="J18" s="30"/>
      <c r="L18" s="73"/>
      <c r="M18" s="33"/>
      <c r="N18" s="33"/>
      <c r="Q18" s="32"/>
      <c r="R18" s="32"/>
      <c r="S18" s="32"/>
    </row>
    <row r="19" spans="1:19" s="27" customFormat="1" ht="52.5" customHeight="1" x14ac:dyDescent="0.35">
      <c r="A19" s="34" t="s">
        <v>1684</v>
      </c>
      <c r="B19" s="49">
        <v>29.07</v>
      </c>
      <c r="C19" s="65" t="s">
        <v>1619</v>
      </c>
      <c r="D19" s="75" t="s">
        <v>1685</v>
      </c>
      <c r="E19" s="93" t="s">
        <v>1686</v>
      </c>
      <c r="F19" s="94"/>
      <c r="G19" s="30"/>
      <c r="H19" s="30"/>
      <c r="I19" s="30"/>
      <c r="J19" s="30"/>
      <c r="L19" s="73"/>
      <c r="M19" s="33"/>
      <c r="N19" s="33"/>
      <c r="Q19" s="32"/>
      <c r="R19" s="32"/>
      <c r="S19" s="32"/>
    </row>
    <row r="20" spans="1:19" s="27" customFormat="1" ht="52.5" customHeight="1" x14ac:dyDescent="0.35">
      <c r="A20" s="34" t="s">
        <v>1687</v>
      </c>
      <c r="B20" s="49">
        <v>38</v>
      </c>
      <c r="C20" s="65" t="s">
        <v>1619</v>
      </c>
      <c r="D20" s="75" t="s">
        <v>1688</v>
      </c>
      <c r="E20" s="93" t="s">
        <v>1689</v>
      </c>
      <c r="F20" s="94"/>
      <c r="G20" s="30"/>
      <c r="H20" s="30"/>
      <c r="I20" s="30"/>
      <c r="J20" s="30"/>
      <c r="L20" s="73"/>
      <c r="M20" s="33"/>
      <c r="N20" s="33"/>
      <c r="Q20" s="32"/>
      <c r="R20" s="32"/>
      <c r="S20" s="32"/>
    </row>
    <row r="21" spans="1:19" s="27" customFormat="1" ht="52.5" customHeight="1" x14ac:dyDescent="0.3">
      <c r="A21" s="70" t="s">
        <v>48</v>
      </c>
      <c r="B21" s="8"/>
      <c r="C21" s="69"/>
      <c r="D21" s="42"/>
      <c r="E21" s="43"/>
      <c r="F21" s="44"/>
      <c r="G21" s="6"/>
      <c r="H21" s="6"/>
      <c r="I21" s="6"/>
      <c r="J21" s="6"/>
      <c r="L21" s="4"/>
      <c r="M21" s="3"/>
      <c r="N21" s="3"/>
      <c r="Q21" s="5"/>
      <c r="R21" s="5"/>
      <c r="S21" s="5"/>
    </row>
    <row r="22" spans="1:19" s="63" customFormat="1" ht="40.15" customHeight="1" x14ac:dyDescent="0.35">
      <c r="A22" s="71" t="s">
        <v>37</v>
      </c>
      <c r="B22" s="72" t="s">
        <v>44</v>
      </c>
      <c r="C22" s="72" t="s">
        <v>49</v>
      </c>
      <c r="D22" s="97" t="s">
        <v>50</v>
      </c>
      <c r="E22" s="95"/>
      <c r="F22" s="96"/>
      <c r="G22" s="35"/>
      <c r="H22" s="35"/>
      <c r="I22" s="35"/>
      <c r="J22" s="35"/>
      <c r="L22" s="36"/>
      <c r="M22" s="28"/>
      <c r="N22" s="28"/>
      <c r="Q22" s="29"/>
      <c r="R22" s="29"/>
      <c r="S22" s="29"/>
    </row>
    <row r="23" spans="1:19" s="59" customFormat="1" ht="35.1" customHeight="1" x14ac:dyDescent="0.3">
      <c r="A23" s="37" t="s">
        <v>28</v>
      </c>
      <c r="B23" s="49"/>
      <c r="C23" s="50"/>
      <c r="D23" s="98"/>
      <c r="E23" s="99"/>
      <c r="F23" s="100"/>
      <c r="G23" s="35"/>
      <c r="H23" s="35"/>
      <c r="I23" s="35"/>
      <c r="J23" s="35"/>
      <c r="L23" s="36"/>
      <c r="M23" s="28"/>
      <c r="N23" s="28"/>
      <c r="Q23" s="29"/>
      <c r="R23" s="29"/>
      <c r="S23" s="29"/>
    </row>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500-000000000000}"/>
  </hyperlinks>
  <pageMargins left="0.4" right="0.4" top="0.6" bottom="0.6" header="0.31496062000000002" footer="0.31496062000000002"/>
  <pageSetup paperSize="9" scale="54" fitToHeight="0" orientation="landscape" cellComments="atEnd"/>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codeName="Planilha38">
    <pageSetUpPr fitToPage="1"/>
  </sheetPr>
  <dimension ref="A1:S31"/>
  <sheetViews>
    <sheetView showGridLines="0" zoomScale="75" zoomScaleNormal="75" workbookViewId="0">
      <pane ySplit="2" topLeftCell="A3" activePane="bottomLeft" state="frozen"/>
      <selection pane="bottomLeft" activeCell="B9" sqref="B9"/>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292</v>
      </c>
      <c r="C1" s="117"/>
      <c r="D1" s="117"/>
      <c r="E1" s="118"/>
      <c r="F1" s="113" t="s">
        <v>26</v>
      </c>
      <c r="G1" s="114"/>
      <c r="H1" s="2"/>
      <c r="I1" s="2"/>
      <c r="J1" s="2"/>
      <c r="K1" s="3"/>
      <c r="M1" s="3"/>
      <c r="N1" s="3"/>
    </row>
    <row r="2" spans="1:19" s="24" customFormat="1" ht="27" customHeight="1" x14ac:dyDescent="0.25">
      <c r="A2" s="68" t="s">
        <v>27</v>
      </c>
      <c r="B2" s="120" t="s">
        <v>60</v>
      </c>
      <c r="C2" s="117"/>
      <c r="D2" s="117"/>
      <c r="E2" s="118"/>
      <c r="F2" s="22"/>
      <c r="G2" s="22"/>
      <c r="H2" s="22"/>
      <c r="I2" s="22"/>
      <c r="J2" s="22"/>
      <c r="K2" s="23"/>
      <c r="M2" s="23"/>
      <c r="N2" s="23"/>
      <c r="Q2" s="25"/>
      <c r="R2" s="25"/>
      <c r="S2" s="25"/>
    </row>
    <row r="3" spans="1:19" ht="14.8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35" customHeight="1" x14ac:dyDescent="0.25">
      <c r="A5" s="85">
        <f>IFERROR(AVERAGE(B7:B1048576),0)</f>
        <v>29.531111111111109</v>
      </c>
      <c r="B5" s="119">
        <f>IFERROR(MEDIAN(B7:B1048576),0)</f>
        <v>24.19</v>
      </c>
      <c r="C5" s="114"/>
      <c r="D5" s="119">
        <f>IFERROR(AVERAGEIFS(B7:B1048576,B7:B1048576,"&lt;"&amp;(A5+IFERROR(_xlfn.STDEV.S(B7:B1048576),0)),B7:B1048576,"&gt;"&amp;(A5-IFERROR(_xlfn.STDEV.S(B7:B1048576),0))),0)</f>
        <v>25.745714285714286</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5.1"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1690</v>
      </c>
      <c r="B9" s="49">
        <v>21.71</v>
      </c>
      <c r="C9" s="39" t="s">
        <v>1611</v>
      </c>
      <c r="D9" s="39" t="s">
        <v>405</v>
      </c>
      <c r="E9" s="40" t="s">
        <v>461</v>
      </c>
      <c r="F9" s="38" t="s">
        <v>663</v>
      </c>
      <c r="G9" s="67" t="s">
        <v>1691</v>
      </c>
      <c r="H9" s="39" t="s">
        <v>263</v>
      </c>
      <c r="I9" s="39">
        <v>2024</v>
      </c>
      <c r="J9" s="41" t="s">
        <v>433</v>
      </c>
      <c r="L9" s="36"/>
      <c r="M9" s="28"/>
      <c r="N9" s="28"/>
      <c r="Q9" s="29"/>
      <c r="R9" s="29"/>
      <c r="S9" s="29"/>
    </row>
    <row r="10" spans="1:19" s="27" customFormat="1" ht="52.5" customHeight="1" x14ac:dyDescent="0.3">
      <c r="A10" s="34" t="s">
        <v>1692</v>
      </c>
      <c r="B10" s="49">
        <v>24.19</v>
      </c>
      <c r="C10" s="39" t="s">
        <v>420</v>
      </c>
      <c r="D10" s="39" t="s">
        <v>411</v>
      </c>
      <c r="E10" s="40">
        <v>28857335000140</v>
      </c>
      <c r="F10" s="38" t="s">
        <v>944</v>
      </c>
      <c r="G10" s="67" t="s">
        <v>1488</v>
      </c>
      <c r="H10" s="39" t="s">
        <v>118</v>
      </c>
      <c r="I10" s="39">
        <v>2024</v>
      </c>
      <c r="J10" s="41" t="s">
        <v>414</v>
      </c>
      <c r="L10" s="36"/>
      <c r="M10" s="28"/>
      <c r="N10" s="28"/>
      <c r="Q10" s="29"/>
      <c r="R10" s="29"/>
      <c r="S10" s="29"/>
    </row>
    <row r="11" spans="1:19" s="27" customFormat="1" ht="52.5" customHeight="1" x14ac:dyDescent="0.3">
      <c r="A11" s="34" t="s">
        <v>1693</v>
      </c>
      <c r="B11" s="49">
        <v>23.91</v>
      </c>
      <c r="C11" s="39" t="s">
        <v>491</v>
      </c>
      <c r="D11" s="39" t="s">
        <v>411</v>
      </c>
      <c r="E11" s="40">
        <v>28857335000140</v>
      </c>
      <c r="F11" s="38" t="s">
        <v>492</v>
      </c>
      <c r="G11" s="67" t="s">
        <v>493</v>
      </c>
      <c r="H11" s="39" t="s">
        <v>132</v>
      </c>
      <c r="I11" s="39">
        <v>2024</v>
      </c>
      <c r="J11" s="41" t="s">
        <v>414</v>
      </c>
      <c r="L11" s="36"/>
      <c r="M11" s="28"/>
      <c r="N11" s="28"/>
      <c r="Q11" s="29"/>
      <c r="R11" s="29"/>
      <c r="S11" s="29"/>
    </row>
    <row r="12" spans="1:19" s="27" customFormat="1" ht="52.5" customHeight="1" x14ac:dyDescent="0.3">
      <c r="A12" s="34" t="s">
        <v>1694</v>
      </c>
      <c r="B12" s="49">
        <v>22.91</v>
      </c>
      <c r="C12" s="39" t="s">
        <v>420</v>
      </c>
      <c r="D12" s="39" t="s">
        <v>411</v>
      </c>
      <c r="E12" s="40">
        <v>28857335000140</v>
      </c>
      <c r="F12" s="38" t="s">
        <v>447</v>
      </c>
      <c r="G12" s="67" t="s">
        <v>905</v>
      </c>
      <c r="H12" s="39" t="s">
        <v>122</v>
      </c>
      <c r="I12" s="39">
        <v>2024</v>
      </c>
      <c r="J12" s="41" t="s">
        <v>414</v>
      </c>
      <c r="L12" s="36"/>
      <c r="M12" s="28"/>
      <c r="N12" s="28"/>
      <c r="Q12" s="29"/>
      <c r="R12" s="29"/>
      <c r="S12" s="29"/>
    </row>
    <row r="13" spans="1:19" s="27" customFormat="1" ht="52.5" customHeight="1" x14ac:dyDescent="0.3">
      <c r="A13" s="34" t="s">
        <v>1695</v>
      </c>
      <c r="B13" s="49">
        <v>21.33</v>
      </c>
      <c r="C13" s="39" t="s">
        <v>1290</v>
      </c>
      <c r="D13" s="39" t="s">
        <v>405</v>
      </c>
      <c r="E13" s="40">
        <v>28857335000140</v>
      </c>
      <c r="F13" s="38" t="s">
        <v>1696</v>
      </c>
      <c r="G13" s="67" t="s">
        <v>1697</v>
      </c>
      <c r="H13" s="39" t="s">
        <v>85</v>
      </c>
      <c r="I13" s="39">
        <v>2024</v>
      </c>
      <c r="J13" s="41" t="s">
        <v>433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1" t="s">
        <v>47</v>
      </c>
      <c r="F15" s="92"/>
      <c r="G15" s="66"/>
      <c r="H15" s="66"/>
      <c r="I15" s="66"/>
      <c r="J15" s="66"/>
      <c r="M15" s="60"/>
      <c r="N15" s="60"/>
      <c r="Q15" s="61"/>
      <c r="R15" s="61"/>
      <c r="S15" s="61"/>
    </row>
    <row r="16" spans="1:19" s="27" customFormat="1" ht="52.5" customHeight="1" x14ac:dyDescent="0.35">
      <c r="A16" s="34" t="s">
        <v>1698</v>
      </c>
      <c r="B16" s="49">
        <v>29.99</v>
      </c>
      <c r="C16" s="65" t="s">
        <v>1619</v>
      </c>
      <c r="D16" s="75" t="s">
        <v>1483</v>
      </c>
      <c r="E16" s="93" t="s">
        <v>1699</v>
      </c>
      <c r="F16" s="94"/>
      <c r="G16" s="30"/>
      <c r="H16" s="30"/>
      <c r="I16" s="30"/>
      <c r="J16" s="30"/>
      <c r="L16" s="73"/>
      <c r="M16" s="33"/>
      <c r="N16" s="33"/>
      <c r="Q16" s="32"/>
      <c r="R16" s="32"/>
      <c r="S16" s="32"/>
    </row>
    <row r="17" spans="1:19" s="27" customFormat="1" ht="52.5" customHeight="1" x14ac:dyDescent="0.35">
      <c r="A17" s="34" t="s">
        <v>1700</v>
      </c>
      <c r="B17" s="49">
        <v>42.9</v>
      </c>
      <c r="C17" s="65" t="s">
        <v>1619</v>
      </c>
      <c r="D17" s="75" t="s">
        <v>444</v>
      </c>
      <c r="E17" s="93" t="s">
        <v>1701</v>
      </c>
      <c r="F17" s="94"/>
      <c r="G17" s="30"/>
      <c r="H17" s="30"/>
      <c r="I17" s="30"/>
      <c r="J17" s="30"/>
      <c r="L17" s="73"/>
      <c r="M17" s="33"/>
      <c r="N17" s="33"/>
      <c r="Q17" s="32"/>
      <c r="R17" s="32"/>
      <c r="S17" s="32"/>
    </row>
    <row r="18" spans="1:19" s="27" customFormat="1" ht="52.5" customHeight="1" x14ac:dyDescent="0.35">
      <c r="A18" s="34" t="s">
        <v>1702</v>
      </c>
      <c r="B18" s="49">
        <v>36.18</v>
      </c>
      <c r="C18" s="65" t="s">
        <v>1619</v>
      </c>
      <c r="D18" s="75" t="s">
        <v>1429</v>
      </c>
      <c r="E18" s="93" t="s">
        <v>1703</v>
      </c>
      <c r="F18" s="94"/>
      <c r="G18" s="30"/>
      <c r="H18" s="30"/>
      <c r="I18" s="30"/>
      <c r="J18" s="30"/>
      <c r="L18" s="73"/>
      <c r="M18" s="33"/>
      <c r="N18" s="33"/>
      <c r="Q18" s="32"/>
      <c r="R18" s="32"/>
      <c r="S18" s="32"/>
    </row>
    <row r="19" spans="1:19" s="27" customFormat="1" ht="52.5" customHeight="1" x14ac:dyDescent="0.35">
      <c r="A19" s="34" t="s">
        <v>1704</v>
      </c>
      <c r="B19" s="49">
        <v>42.66</v>
      </c>
      <c r="C19" s="65" t="s">
        <v>1619</v>
      </c>
      <c r="D19" s="75" t="s">
        <v>1705</v>
      </c>
      <c r="E19" s="93" t="s">
        <v>1706</v>
      </c>
      <c r="F19" s="94"/>
      <c r="G19" s="30"/>
      <c r="H19" s="30"/>
      <c r="I19" s="30"/>
      <c r="J19" s="30"/>
      <c r="L19" s="73"/>
      <c r="M19" s="33"/>
      <c r="N19" s="33"/>
      <c r="Q19" s="32"/>
      <c r="R19" s="32"/>
      <c r="S19" s="32"/>
    </row>
    <row r="20" spans="1:19" s="27" customFormat="1" ht="52.5" customHeight="1" x14ac:dyDescent="0.3">
      <c r="A20" s="70" t="s">
        <v>48</v>
      </c>
      <c r="B20" s="8"/>
      <c r="C20" s="69"/>
      <c r="D20" s="42"/>
      <c r="E20" s="43"/>
      <c r="F20" s="44"/>
      <c r="G20" s="6"/>
      <c r="H20" s="6"/>
      <c r="I20" s="6"/>
      <c r="J20" s="6"/>
      <c r="L20" s="4"/>
      <c r="M20" s="3"/>
      <c r="N20" s="3"/>
      <c r="Q20" s="5"/>
      <c r="R20" s="5"/>
      <c r="S20" s="5"/>
    </row>
    <row r="21" spans="1:19" s="27" customFormat="1" ht="52.5" customHeight="1" x14ac:dyDescent="0.3">
      <c r="A21" s="71" t="s">
        <v>37</v>
      </c>
      <c r="B21" s="72" t="s">
        <v>44</v>
      </c>
      <c r="C21" s="72" t="s">
        <v>49</v>
      </c>
      <c r="D21" s="97" t="s">
        <v>50</v>
      </c>
      <c r="E21" s="95"/>
      <c r="F21" s="96"/>
      <c r="G21" s="35"/>
      <c r="H21" s="35"/>
      <c r="I21" s="35"/>
      <c r="J21" s="35"/>
      <c r="L21" s="36"/>
      <c r="M21" s="28"/>
      <c r="N21" s="28"/>
      <c r="Q21" s="29"/>
      <c r="R21" s="29"/>
      <c r="S21" s="29"/>
    </row>
    <row r="22" spans="1:19" s="63" customFormat="1" ht="40.15" customHeight="1" x14ac:dyDescent="0.35">
      <c r="A22" s="37" t="s">
        <v>28</v>
      </c>
      <c r="B22" s="49"/>
      <c r="C22" s="50"/>
      <c r="D22" s="98"/>
      <c r="E22" s="99"/>
      <c r="F22" s="100"/>
      <c r="G22" s="35"/>
      <c r="H22" s="35"/>
      <c r="I22" s="35"/>
      <c r="J22" s="35"/>
      <c r="L22" s="36"/>
      <c r="M22" s="28"/>
      <c r="N22" s="28"/>
      <c r="Q22" s="29"/>
      <c r="R22" s="29"/>
      <c r="S22" s="29"/>
    </row>
    <row r="23" spans="1:19" s="59" customFormat="1" ht="35.1"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27"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6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118</vt:i4>
      </vt:variant>
      <vt:variant>
        <vt:lpstr>Intervalos Nomeados</vt:lpstr>
      </vt:variant>
      <vt:variant>
        <vt:i4>3</vt:i4>
      </vt:variant>
    </vt:vector>
  </HeadingPairs>
  <TitlesOfParts>
    <vt:vector size="121" baseType="lpstr">
      <vt:lpstr>FORNECEDOR</vt:lpstr>
      <vt:lpstr>MODELO</vt:lpstr>
      <vt:lpstr>RESUMO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111</vt:lpstr>
      <vt:lpstr>112</vt:lpstr>
      <vt:lpstr>113</vt:lpstr>
      <vt:lpstr>114</vt:lpstr>
      <vt:lpstr>115</vt:lpstr>
      <vt:lpstr>RESUMO!Area_de_impressao</vt:lpstr>
      <vt:lpstr>MODELO!Titulos_de_impressao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2025-03-24T19:43:14Z</dcterms:modified>
</cp:coreProperties>
</file>