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957460C9-B318-DD5D-5CC9-C049C1E746CC}"/>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CHAMADA PÚBLICA\"/>
    </mc:Choice>
  </mc:AlternateContent>
  <xr:revisionPtr revIDLastSave="0" documentId="13_ncr:1_{E74E4079-E216-440A-ABDB-3C0925F53220}" xr6:coauthVersionLast="47" xr6:coauthVersionMax="47" xr10:uidLastSave="{00000000-0000-0000-0000-000000000000}"/>
  <bookViews>
    <workbookView xWindow="-120" yWindow="-120" windowWidth="24240" windowHeight="13140" tabRatio="742" firstSheet="26" activeTab="51"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7" sheetId="21" r:id="rId10"/>
    <sheet name="8" sheetId="22" r:id="rId11"/>
    <sheet name="9" sheetId="23" r:id="rId12"/>
    <sheet name="10" sheetId="24" r:id="rId13"/>
    <sheet name="11" sheetId="25" r:id="rId14"/>
    <sheet name="12" sheetId="26" r:id="rId15"/>
    <sheet name="13" sheetId="27" r:id="rId16"/>
    <sheet name="14" sheetId="28" r:id="rId17"/>
    <sheet name="15" sheetId="29" r:id="rId18"/>
    <sheet name="16" sheetId="30" r:id="rId19"/>
    <sheet name="17" sheetId="31" r:id="rId20"/>
    <sheet name="18" sheetId="32" r:id="rId21"/>
    <sheet name="19" sheetId="33" r:id="rId22"/>
    <sheet name="20" sheetId="34" r:id="rId23"/>
    <sheet name="21" sheetId="35" r:id="rId24"/>
    <sheet name="22" sheetId="36" r:id="rId25"/>
    <sheet name="23" sheetId="37" r:id="rId26"/>
    <sheet name="24" sheetId="38" r:id="rId27"/>
    <sheet name="25" sheetId="39" r:id="rId28"/>
    <sheet name="26" sheetId="40" r:id="rId29"/>
    <sheet name="27" sheetId="41" r:id="rId30"/>
    <sheet name="28" sheetId="42" r:id="rId31"/>
    <sheet name="29" sheetId="43" r:id="rId32"/>
    <sheet name="30" sheetId="44" r:id="rId33"/>
    <sheet name="31" sheetId="45" r:id="rId34"/>
    <sheet name="32" sheetId="46" r:id="rId35"/>
    <sheet name="33" sheetId="47" r:id="rId36"/>
    <sheet name="34" sheetId="48" r:id="rId37"/>
    <sheet name="35" sheetId="49" r:id="rId38"/>
    <sheet name="36" sheetId="50" r:id="rId39"/>
    <sheet name="37" sheetId="51" r:id="rId40"/>
    <sheet name="38" sheetId="52" r:id="rId41"/>
    <sheet name="39" sheetId="53" r:id="rId42"/>
    <sheet name="40" sheetId="54" r:id="rId43"/>
    <sheet name="41" sheetId="55" r:id="rId44"/>
    <sheet name="42" sheetId="56" r:id="rId45"/>
    <sheet name="43" sheetId="57" r:id="rId46"/>
    <sheet name="44" sheetId="58" r:id="rId47"/>
    <sheet name="45" sheetId="59" r:id="rId48"/>
    <sheet name="46" sheetId="60" r:id="rId49"/>
    <sheet name="47" sheetId="61" r:id="rId50"/>
    <sheet name="48" sheetId="62" r:id="rId51"/>
    <sheet name="49" sheetId="63" r:id="rId52"/>
    <sheet name="50" sheetId="64" r:id="rId53"/>
    <sheet name="GPT cache" sheetId="6" state="veryHidden" r:id="rId54"/>
  </sheets>
  <definedNames>
    <definedName name="_FilterDatabase" localSheetId="3" hidden="1">'1'!$A$8:$E$8</definedName>
    <definedName name="_FilterDatabase" localSheetId="12" hidden="1">'10'!$A$8:$E$8</definedName>
    <definedName name="_FilterDatabase" localSheetId="13" hidden="1">'11'!$A$8:$E$8</definedName>
    <definedName name="_FilterDatabase" localSheetId="14" hidden="1">'12'!$A$8:$E$8</definedName>
    <definedName name="_FilterDatabase" localSheetId="15" hidden="1">'13'!$A$8:$E$8</definedName>
    <definedName name="_FilterDatabase" localSheetId="16" hidden="1">'14'!$A$8:$E$8</definedName>
    <definedName name="_FilterDatabase" localSheetId="17" hidden="1">'15'!$A$8:$E$8</definedName>
    <definedName name="_FilterDatabase" localSheetId="18" hidden="1">'16'!$A$8:$E$8</definedName>
    <definedName name="_FilterDatabase" localSheetId="19" hidden="1">'17'!$A$8:$E$8</definedName>
    <definedName name="_FilterDatabase" localSheetId="20" hidden="1">'18'!$A$8:$E$8</definedName>
    <definedName name="_FilterDatabase" localSheetId="21" hidden="1">'19'!$A$8:$E$8</definedName>
    <definedName name="_FilterDatabase" localSheetId="4" hidden="1">'2'!$A$8:$E$8</definedName>
    <definedName name="_FilterDatabase" localSheetId="22" hidden="1">'20'!$A$8:$E$8</definedName>
    <definedName name="_FilterDatabase" localSheetId="23" hidden="1">'21'!$A$8:$E$8</definedName>
    <definedName name="_FilterDatabase" localSheetId="24" hidden="1">'22'!$A$8:$E$8</definedName>
    <definedName name="_FilterDatabase" localSheetId="25" hidden="1">'23'!$A$8:$E$8</definedName>
    <definedName name="_FilterDatabase" localSheetId="26" hidden="1">'24'!$A$8:$E$8</definedName>
    <definedName name="_FilterDatabase" localSheetId="27" hidden="1">'25'!$A$8:$E$8</definedName>
    <definedName name="_FilterDatabase" localSheetId="28" hidden="1">'26'!$A$8:$E$8</definedName>
    <definedName name="_FilterDatabase" localSheetId="29" hidden="1">'27'!$A$8:$E$8</definedName>
    <definedName name="_FilterDatabase" localSheetId="30" hidden="1">'28'!$A$8:$E$8</definedName>
    <definedName name="_FilterDatabase" localSheetId="31" hidden="1">'29'!$A$8:$E$8</definedName>
    <definedName name="_FilterDatabase" localSheetId="5" hidden="1">'3'!$A$8:$E$8</definedName>
    <definedName name="_FilterDatabase" localSheetId="32" hidden="1">'30'!$A$8:$E$8</definedName>
    <definedName name="_FilterDatabase" localSheetId="33" hidden="1">'31'!$A$8:$E$8</definedName>
    <definedName name="_FilterDatabase" localSheetId="34" hidden="1">'32'!$A$8:$E$8</definedName>
    <definedName name="_FilterDatabase" localSheetId="35" hidden="1">'33'!$A$8:$E$8</definedName>
    <definedName name="_FilterDatabase" localSheetId="36" hidden="1">'34'!$A$8:$E$8</definedName>
    <definedName name="_FilterDatabase" localSheetId="37" hidden="1">'35'!$A$8:$E$8</definedName>
    <definedName name="_FilterDatabase" localSheetId="38" hidden="1">'36'!$A$8:$E$8</definedName>
    <definedName name="_FilterDatabase" localSheetId="39" hidden="1">'37'!$A$8:$E$8</definedName>
    <definedName name="_FilterDatabase" localSheetId="40" hidden="1">'38'!$A$8:$E$8</definedName>
    <definedName name="_FilterDatabase" localSheetId="41" hidden="1">'39'!$A$8:$E$8</definedName>
    <definedName name="_FilterDatabase" localSheetId="6" hidden="1">'4'!$A$8:$E$8</definedName>
    <definedName name="_FilterDatabase" localSheetId="42" hidden="1">'40'!$A$8:$E$8</definedName>
    <definedName name="_FilterDatabase" localSheetId="43" hidden="1">'41'!$A$8:$E$8</definedName>
    <definedName name="_FilterDatabase" localSheetId="44" hidden="1">'42'!$A$8:$E$8</definedName>
    <definedName name="_FilterDatabase" localSheetId="45" hidden="1">'43'!$A$8:$E$8</definedName>
    <definedName name="_FilterDatabase" localSheetId="46" hidden="1">'44'!$A$8:$E$8</definedName>
    <definedName name="_FilterDatabase" localSheetId="47" hidden="1">'45'!$A$8:$E$8</definedName>
    <definedName name="_FilterDatabase" localSheetId="48" hidden="1">'46'!$A$8:$E$8</definedName>
    <definedName name="_FilterDatabase" localSheetId="49" hidden="1">'47'!$A$8:$E$8</definedName>
    <definedName name="_FilterDatabase" localSheetId="50" hidden="1">'48'!$A$8:$E$8</definedName>
    <definedName name="_FilterDatabase" localSheetId="51" hidden="1">'49'!$A$8:$E$8</definedName>
    <definedName name="_FilterDatabase" localSheetId="7" hidden="1">'5'!$A$8:$E$8</definedName>
    <definedName name="_FilterDatabase" localSheetId="52" hidden="1">'50'!$A$8:$E$8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RESUMO!$A$1:$F$70</definedName>
    <definedName name="_xlnm.Print_Titles" localSheetId="3">'1'!$1:$6</definedName>
    <definedName name="_xlnm.Print_Titles" localSheetId="12">'10'!$1:$6</definedName>
    <definedName name="_xlnm.Print_Titles" localSheetId="13">'11'!$1:$6</definedName>
    <definedName name="_xlnm.Print_Titles" localSheetId="14">'12'!$1:$6</definedName>
    <definedName name="_xlnm.Print_Titles" localSheetId="15">'13'!$1:$6</definedName>
    <definedName name="_xlnm.Print_Titles" localSheetId="16">'14'!$1:$6</definedName>
    <definedName name="_xlnm.Print_Titles" localSheetId="17">'15'!$1:$6</definedName>
    <definedName name="_xlnm.Print_Titles" localSheetId="18">'16'!$1:$6</definedName>
    <definedName name="_xlnm.Print_Titles" localSheetId="19">'17'!$1:$6</definedName>
    <definedName name="_xlnm.Print_Titles" localSheetId="20">'18'!$1:$6</definedName>
    <definedName name="_xlnm.Print_Titles" localSheetId="21">'19'!$1:$6</definedName>
    <definedName name="_xlnm.Print_Titles" localSheetId="4">'2'!$1:$6</definedName>
    <definedName name="_xlnm.Print_Titles" localSheetId="22">'20'!$1:$6</definedName>
    <definedName name="_xlnm.Print_Titles" localSheetId="23">'21'!$1:$6</definedName>
    <definedName name="_xlnm.Print_Titles" localSheetId="24">'22'!$1:$6</definedName>
    <definedName name="_xlnm.Print_Titles" localSheetId="25">'23'!$1:$6</definedName>
    <definedName name="_xlnm.Print_Titles" localSheetId="26">'24'!$1:$6</definedName>
    <definedName name="_xlnm.Print_Titles" localSheetId="27">'25'!$1:$6</definedName>
    <definedName name="_xlnm.Print_Titles" localSheetId="28">'26'!$1:$6</definedName>
    <definedName name="_xlnm.Print_Titles" localSheetId="29">'27'!$1:$6</definedName>
    <definedName name="_xlnm.Print_Titles" localSheetId="30">'28'!$1:$6</definedName>
    <definedName name="_xlnm.Print_Titles" localSheetId="31">'29'!$1:$6</definedName>
    <definedName name="_xlnm.Print_Titles" localSheetId="5">'3'!$1:$6</definedName>
    <definedName name="_xlnm.Print_Titles" localSheetId="32">'30'!$1:$6</definedName>
    <definedName name="_xlnm.Print_Titles" localSheetId="33">'31'!$1:$6</definedName>
    <definedName name="_xlnm.Print_Titles" localSheetId="34">'32'!$1:$6</definedName>
    <definedName name="_xlnm.Print_Titles" localSheetId="35">'33'!$1:$6</definedName>
    <definedName name="_xlnm.Print_Titles" localSheetId="36">'34'!$1:$6</definedName>
    <definedName name="_xlnm.Print_Titles" localSheetId="37">'35'!$1:$6</definedName>
    <definedName name="_xlnm.Print_Titles" localSheetId="38">'36'!$1:$6</definedName>
    <definedName name="_xlnm.Print_Titles" localSheetId="39">'37'!$1:$6</definedName>
    <definedName name="_xlnm.Print_Titles" localSheetId="40">'38'!$1:$6</definedName>
    <definedName name="_xlnm.Print_Titles" localSheetId="41">'39'!$1:$6</definedName>
    <definedName name="_xlnm.Print_Titles" localSheetId="6">'4'!$1:$6</definedName>
    <definedName name="_xlnm.Print_Titles" localSheetId="42">'40'!$1:$6</definedName>
    <definedName name="_xlnm.Print_Titles" localSheetId="43">'41'!$1:$6</definedName>
    <definedName name="_xlnm.Print_Titles" localSheetId="44">'42'!$1:$6</definedName>
    <definedName name="_xlnm.Print_Titles" localSheetId="45">'43'!$1:$6</definedName>
    <definedName name="_xlnm.Print_Titles" localSheetId="46">'44'!$1:$6</definedName>
    <definedName name="_xlnm.Print_Titles" localSheetId="47">'45'!$1:$6</definedName>
    <definedName name="_xlnm.Print_Titles" localSheetId="48">'46'!$1:$6</definedName>
    <definedName name="_xlnm.Print_Titles" localSheetId="49">'47'!$1:$6</definedName>
    <definedName name="_xlnm.Print_Titles" localSheetId="50">'48'!$1:$6</definedName>
    <definedName name="_xlnm.Print_Titles" localSheetId="51">'49'!$1:$6</definedName>
    <definedName name="_xlnm.Print_Titles" localSheetId="7">'5'!$1:$6</definedName>
    <definedName name="_xlnm.Print_Titles" localSheetId="52">'50'!$1:$6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64" l="1"/>
  <c r="A5" i="64"/>
  <c r="D5" i="64" s="1"/>
  <c r="B5" i="63"/>
  <c r="A5" i="63"/>
  <c r="D5" i="63" s="1"/>
  <c r="B5" i="62"/>
  <c r="A5" i="62"/>
  <c r="D5" i="62" s="1"/>
  <c r="B5" i="61"/>
  <c r="A5" i="61"/>
  <c r="D5" i="61" s="1"/>
  <c r="B5" i="60"/>
  <c r="A5" i="60"/>
  <c r="D5" i="60" s="1"/>
  <c r="B5" i="59"/>
  <c r="A5" i="59"/>
  <c r="D5" i="59" s="1"/>
  <c r="B5" i="58"/>
  <c r="A5" i="58"/>
  <c r="D5" i="58" s="1"/>
  <c r="B5" i="57"/>
  <c r="A5" i="57"/>
  <c r="D5" i="57" s="1"/>
  <c r="B5" i="56"/>
  <c r="A5" i="56"/>
  <c r="D5" i="56" s="1"/>
  <c r="B5" i="55"/>
  <c r="A5" i="55"/>
  <c r="D5" i="55" s="1"/>
  <c r="B5" i="54"/>
  <c r="A5" i="54"/>
  <c r="D5" i="54" s="1"/>
  <c r="B5" i="53"/>
  <c r="A5" i="53"/>
  <c r="D5" i="53" s="1"/>
  <c r="B5" i="52"/>
  <c r="A5" i="52"/>
  <c r="D5" i="52" s="1"/>
  <c r="B5" i="51"/>
  <c r="A5" i="51"/>
  <c r="D5" i="51" s="1"/>
  <c r="B5" i="50"/>
  <c r="A5" i="50"/>
  <c r="D5" i="50" s="1"/>
  <c r="B5" i="49"/>
  <c r="A5" i="49"/>
  <c r="D5" i="49" s="1"/>
  <c r="B5" i="48"/>
  <c r="A5" i="48"/>
  <c r="D5" i="48" s="1"/>
  <c r="B5" i="47"/>
  <c r="A5" i="47"/>
  <c r="D5" i="47" s="1"/>
  <c r="B5" i="46"/>
  <c r="A5" i="46"/>
  <c r="D5" i="46" s="1"/>
  <c r="B5" i="45"/>
  <c r="A5" i="45"/>
  <c r="D5" i="45" s="1"/>
  <c r="B5" i="44"/>
  <c r="A5" i="44"/>
  <c r="D5" i="44" s="1"/>
  <c r="B5" i="43"/>
  <c r="A5" i="43"/>
  <c r="D5" i="43" s="1"/>
  <c r="B5" i="42"/>
  <c r="A5" i="42"/>
  <c r="D5" i="42" s="1"/>
  <c r="B5" i="41"/>
  <c r="A5" i="41"/>
  <c r="D5" i="41" s="1"/>
  <c r="B5" i="40"/>
  <c r="A5" i="40"/>
  <c r="D5" i="40" s="1"/>
  <c r="B5" i="39"/>
  <c r="A5" i="39"/>
  <c r="D5" i="39" s="1"/>
  <c r="B5" i="38"/>
  <c r="A5" i="38"/>
  <c r="D5" i="38" s="1"/>
  <c r="B5" i="37"/>
  <c r="A5" i="37"/>
  <c r="D5" i="37" s="1"/>
  <c r="B5" i="36"/>
  <c r="A5" i="36"/>
  <c r="D5" i="36" s="1"/>
  <c r="B5" i="35"/>
  <c r="A5" i="35"/>
  <c r="D5" i="35" s="1"/>
  <c r="B5" i="34"/>
  <c r="A5" i="34"/>
  <c r="D5" i="34" s="1"/>
  <c r="B5" i="33"/>
  <c r="A5" i="33"/>
  <c r="D5" i="33" s="1"/>
  <c r="B5" i="32"/>
  <c r="A5" i="32"/>
  <c r="D5" i="32" s="1"/>
  <c r="B5" i="31"/>
  <c r="A5" i="31"/>
  <c r="D5" i="31" s="1"/>
  <c r="B5" i="30"/>
  <c r="A5" i="30"/>
  <c r="D5" i="30" s="1"/>
  <c r="B5" i="29"/>
  <c r="A5" i="29"/>
  <c r="D5" i="29" s="1"/>
  <c r="B5" i="28"/>
  <c r="A5" i="28"/>
  <c r="D5" i="28" s="1"/>
  <c r="B5" i="27"/>
  <c r="A5" i="27"/>
  <c r="D5" i="27" s="1"/>
  <c r="B5" i="26"/>
  <c r="A5" i="26"/>
  <c r="D5" i="26" s="1"/>
  <c r="B5" i="25"/>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4" i="2" a="1"/>
  <c r="E53" i="2" a="1"/>
  <c r="E53" i="2" l="1"/>
  <c r="E54" i="2"/>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<sst xmlns="http://schemas.openxmlformats.org/spreadsheetml/2006/main" count="3611" uniqueCount="980">
  <si>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</si>
  <si>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</si>
  <si>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</si>
  <si>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</si>
  <si>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</si>
  <si>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</si>
  <si>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</si>
  <si>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</si>
  <si>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</si>
  <si>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</si>
  <si>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</si>
  <si>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</si>
  <si>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</si>
  <si>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</si>
  <si>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</si>
  <si>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</si>
  <si>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</si>
  <si>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</si>
  <si>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</si>
  <si>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</si>
  <si>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</si>
  <si>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</si>
  <si>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</si>
  <si>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</si>
  <si>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</si>
  <si>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DOCUMENTO DE FORMALIZAÇÃO DA PEQUISA DE PREÇOS</t>
  </si>
  <si>
    <t>VALOR MÉDIO (UNITÁRIO)</t>
  </si>
  <si>
    <t>CÓDIGO</t>
  </si>
  <si>
    <t>DESCRIÇÃO</t>
  </si>
  <si>
    <t>UNIDADE DE MEDIDA</t>
  </si>
  <si>
    <t>QUANTIDADE</t>
  </si>
  <si>
    <t>FORNECEDORES:</t>
  </si>
  <si>
    <t>MEDIANA (UNITÁRIO)</t>
  </si>
  <si>
    <t>ABACATE</t>
  </si>
  <si>
    <t>kg</t>
  </si>
  <si>
    <t>ABOBRINHA ITALIANA</t>
  </si>
  <si>
    <t>ALFACE (Lisa, crespa, americana, fresca, tamanho médio)</t>
  </si>
  <si>
    <t>unid</t>
  </si>
  <si>
    <t>BATATA DOCE</t>
  </si>
  <si>
    <t>Kg</t>
  </si>
  <si>
    <t>BANANA PRATA</t>
  </si>
  <si>
    <t>BANANA CATURRA</t>
  </si>
  <si>
    <t>BERGAMOTA</t>
  </si>
  <si>
    <t>BETERRABA</t>
  </si>
  <si>
    <t>BRÓCOLIS</t>
  </si>
  <si>
    <t>BOLACHA CASEIRA diversas Bolachas (Variadas *)</t>
  </si>
  <si>
    <t>BOLACHA CASEIRA INTEGRAL * FIBRAS</t>
  </si>
  <si>
    <t>CEBOLA</t>
  </si>
  <si>
    <t>COUVE FLOR</t>
  </si>
  <si>
    <t>COUVE MANTEIGA</t>
  </si>
  <si>
    <t>CUCA - sem recheio 500g</t>
  </si>
  <si>
    <t>DOCE DE FRUTAS (Diversos Sabores)</t>
  </si>
  <si>
    <t>EXTRATO DE TOMATE</t>
  </si>
  <si>
    <t>FEIJÃO PRETO, Tipo 1, novo, de 1ª qualidade</t>
  </si>
  <si>
    <t>FEIJÃO DE COR, Tipo carioca 1ª qualidade</t>
  </si>
  <si>
    <t>FILÉ DE TILÁPIA</t>
  </si>
  <si>
    <t>IOGURTE DIVERSOS SABORES (MORANGO, CHOCOLATE, FRUTAS...)</t>
  </si>
  <si>
    <t>Litro</t>
  </si>
  <si>
    <t>LARANJA COMUM</t>
  </si>
  <si>
    <t>MAÇA GALA</t>
  </si>
  <si>
    <t>DZ</t>
  </si>
  <si>
    <t xml:space="preserve">MAÇA FUJI </t>
  </si>
  <si>
    <t>MANDIOCA DESCASCADA</t>
  </si>
  <si>
    <t>MASSA CASEIRA TIPO ESPAGHETT/PENNE/ PARAFUSO</t>
  </si>
  <si>
    <t>MELANCIA</t>
  </si>
  <si>
    <t>MEL</t>
  </si>
  <si>
    <t>MELADO</t>
  </si>
  <si>
    <t>MILHO ESPIGA</t>
  </si>
  <si>
    <t>MORANGA - CABOTIÁ</t>
  </si>
  <si>
    <t>PCTE</t>
  </si>
  <si>
    <t>MORANGA CABOTIÁ DESCASCADA EM CUBOS</t>
  </si>
  <si>
    <t>MORANGO</t>
  </si>
  <si>
    <t>litro</t>
  </si>
  <si>
    <t>OVOS DE GALINHA VERMELHO</t>
  </si>
  <si>
    <t>QUEIJO TIPO PRATO OU MUSSARELA</t>
  </si>
  <si>
    <t>REQUEIJÃO</t>
  </si>
  <si>
    <t>REPOLHO BRANCO</t>
  </si>
  <si>
    <t>REPOLHO ROXO</t>
  </si>
  <si>
    <t>SELETA DE LEGUMES(congelada,batata,brócolis, cenoura, moranga,milho)</t>
  </si>
  <si>
    <t xml:space="preserve">TOMATE </t>
  </si>
  <si>
    <t>TOMATE CEREJA</t>
  </si>
  <si>
    <t>TEMPERO VERDE - (maço médio, fresco, livre de sujidades).</t>
  </si>
  <si>
    <t>Maço</t>
  </si>
  <si>
    <t>PÃO DE MILHO 850g - FATIADO 850g</t>
  </si>
  <si>
    <t>PÃO DE TRIGO 850g  - FATIADO</t>
  </si>
  <si>
    <t>PÃO DE forma integral, 500g - FATIADO</t>
  </si>
  <si>
    <t>PÃO DE CACHORRO QUENTE (Pacote c/10)</t>
  </si>
  <si>
    <t>pcte</t>
  </si>
  <si>
    <t>POLPA DE FRUTA -congelada,abacaxi, morango, uva, laranja, 400 g.</t>
  </si>
  <si>
    <t>RÚCULA</t>
  </si>
  <si>
    <t>SUCO DE FRUTA INTEGRAL-(Suco de Uva, sem adição de açúcar/corantes</t>
  </si>
  <si>
    <t>Litros</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</si>
  <si>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</si>
  <si>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</si>
  <si>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</si>
  <si>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</si>
  <si>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</si>
  <si>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</si>
  <si>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</si>
  <si>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</si>
  <si>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</si>
  <si>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</si>
  <si>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</si>
  <si>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</si>
  <si>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</si>
  <si>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</si>
  <si>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</si>
  <si>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</si>
  <si>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</si>
  <si>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</si>
  <si>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</si>
  <si>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</si>
  <si>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</si>
  <si>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</si>
  <si>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</si>
  <si>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</si>
  <si>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KG</t>
  </si>
  <si>
    <t>LICITACON - TCE/RS</t>
  </si>
  <si>
    <t>PM DE MAXIMILIANO DE ALMEIDA</t>
  </si>
  <si>
    <t>PCE</t>
  </si>
  <si>
    <t>Abacate</t>
  </si>
  <si>
    <t>000.000.000-00</t>
  </si>
  <si>
    <t>PM DE ITAARA</t>
  </si>
  <si>
    <t>CHP</t>
  </si>
  <si>
    <t xml:space="preserve">Abacate  </t>
  </si>
  <si>
    <t>PM DE SÃO PEDRO DA SERRA</t>
  </si>
  <si>
    <t>CPP</t>
  </si>
  <si>
    <t>PRE</t>
  </si>
  <si>
    <t>ABACATE:</t>
  </si>
  <si>
    <t>00.077.089/0060-34</t>
  </si>
  <si>
    <t>PM DE IBIRAPUITÃ</t>
  </si>
  <si>
    <t>00.003.831/2800-53</t>
  </si>
  <si>
    <t>PM DE SERAFINA CORRÊA</t>
  </si>
  <si>
    <t>Abacate kilo</t>
  </si>
  <si>
    <t>Cubo Azul</t>
  </si>
  <si>
    <t>https://www.google.com/url?url=https://www.cuboazul.com.br/abacate-/prod-10408943/%3Fsrsltid%3DAfmBOoq4Nx1aKPzgSgQKdS5bZsKTAZrLjTDJy8HnVPgyN1wXaubQyd51k5I&amp;rct=j&amp;q=&amp;esrc=s&amp;opi=95576897&amp;sa=U&amp;ved=0ahUKEwi3rq3byqKKAxXWG7kGHS4IEBMQgOUECM8G&amp;usg=AOvVaw1JOR4dowsHts-R2N7NV39A</t>
  </si>
  <si>
    <t>Abacate Fortuna Vem do Sítio - 1kg</t>
  </si>
  <si>
    <t>Fazendinha em Casa</t>
  </si>
  <si>
    <t>https://www.google.com/url?url=https://fazendinha.me/produto/vem-do-sitio-abacate-fortuna-vem-do-sitio-1kg%3Fsrsltid%3DAfmBOoojRtRBuRIZdSQYbKdNAaXoHX-11-vhIhpw_1Ev2tPBKXA7z5T6E9I&amp;rct=j&amp;q=&amp;esrc=s&amp;opi=95576897&amp;sa=U&amp;ved=0ahUKEwi3rq3byqKKAxXWG7kGHS4IEBMQgOUECOUG&amp;usg=AOvVaw0XrM-Ez7p9Si0lkVxUJ-DD</t>
  </si>
  <si>
    <t>PRP</t>
  </si>
  <si>
    <t>PM DE NOVA ROMA DO SUL</t>
  </si>
  <si>
    <t>ABOBRINHA ITALIANA:</t>
  </si>
  <si>
    <t>PM DE QUATRO IRMÃOS</t>
  </si>
  <si>
    <t>PM DE POÇO DAS ANTAS</t>
  </si>
  <si>
    <t>Abobrinha italiana kg</t>
  </si>
  <si>
    <t>Naturvida</t>
  </si>
  <si>
    <t>https://www.google.com/url?url=https://naturvidaonline.com.br/produtos/5451191/abobrinha-italiana-kg%3Fsrsltid%3DAfmBOooB9DNbGxCW0FU36Rfr92J8bwcjRjDc5roHRQPTLmwva1qR2g5Cmt8&amp;rct=j&amp;q=&amp;esrc=s&amp;opi=95576897&amp;sa=U&amp;ved=0ahUKEwis6uLgyqKKAxUFL7kGHWBBIekQgOUECP4F&amp;usg=AOvVaw2xM63rjlZI5l6UHTJXZWhh</t>
  </si>
  <si>
    <t>Abobrinha Italiana kg</t>
  </si>
  <si>
    <t>Boa Supermercados</t>
  </si>
  <si>
    <t>https://www.google.com/url?url=https://loja.boasupermercados.com.br/abobrinha-italiana-kg/p%3Fidsku%3D2359%26srsltid%3DAfmBOooUePuMwN6bpyoqngg5ZQzUw6ZCpHWaqQu5aajkRytlPhWLAEw2BhU&amp;rct=j&amp;q=&amp;esrc=s&amp;opi=95576897&amp;sa=U&amp;ved=0ahUKEwis6uLgyqKKAxUFL7kGHWBBIekQgOUECIoG&amp;usg=AOvVaw3c5-hLxMGLCdRk6Vvhh5An</t>
  </si>
  <si>
    <t>ALFACE TAMANHO MÉDIO (LISA, CRESPA, AMERICANA, ROXA OU MIMOSA), COM FOLHAS ÍNTEGRAS, FRESCA, LIMPAS, SEM MANCHAS ESCURAS.</t>
  </si>
  <si>
    <t>UN</t>
  </si>
  <si>
    <t>05.648.558/0001-00</t>
  </si>
  <si>
    <t>PM DE SÃO VALENTIM DO SUL</t>
  </si>
  <si>
    <t>PCP</t>
  </si>
  <si>
    <t>Alface crespa ou lisa, tamanho médio ou grande</t>
  </si>
  <si>
    <t>PM DE PARAÍSO DO SUL</t>
  </si>
  <si>
    <t>ALFACE CRESPA OU LISA TAMANHO MÉDIO, BOM ESTADO DE CONSERVAÇÃO.</t>
  </si>
  <si>
    <t>PM DE CAPELA DE SANTANA</t>
  </si>
  <si>
    <t>97.124.515/0001-35</t>
  </si>
  <si>
    <t>Alface lisa ou crespa, folhas íntegras, frescas e limpas de tamanho médio.</t>
  </si>
  <si>
    <t>PM DE GUARANI DAS MISSÕES</t>
  </si>
  <si>
    <t>Alface Crespa</t>
  </si>
  <si>
    <t>Hortifruti Online Carinho da Terra</t>
  </si>
  <si>
    <t>https://www.google.com/url?url=https://carinhodaterra.app.br/p/Alface-Crespa%3Fsrsltid%3DAfmBOop12PotDMVtLcYttoOal1BAZcXERSwxA8r6YeEntf5kDbV8nbxWrKk&amp;rct=j&amp;q=&amp;esrc=s&amp;opi=95576897&amp;sa=U&amp;ved=0ahUKEwi2y-zlyqKKAxWmBbkGHQzjDmIQgOUECLYF&amp;usg=AOvVaw1aM-7i5HRwYgsx-WqsG6V-</t>
  </si>
  <si>
    <t>alface crespa und</t>
  </si>
  <si>
    <t>Super Correa</t>
  </si>
  <si>
    <t>https://supercorrea.com.br/produtos/6342382/alface-crespa-und?srsltid=AfmBOooh2DHn1RG6JIBOe7Zai70LzH4lV2qv1hnaPsOHGBXg1rJBaSqnj1U</t>
  </si>
  <si>
    <t>Batata doce</t>
  </si>
  <si>
    <t>00.065.127/0800-87</t>
  </si>
  <si>
    <t>PM DE TUPANCI DO SUL</t>
  </si>
  <si>
    <t>PM DE BARRA DO RIBEIRO</t>
  </si>
  <si>
    <t>TCE - SANTA CATARINA</t>
  </si>
  <si>
    <t>Dispensa de Licitação</t>
  </si>
  <si>
    <t>Batata Doce Branca</t>
  </si>
  <si>
    <t>Oba Hortifruti</t>
  </si>
  <si>
    <t>https://www.google.com/url?url=https://www.obahortifruti.com.br/batata-doce-branca/p%3Fidsku%3D12245%26srsltid%3DAfmBOopQkhuGfQHbl3yEaAOdTT-_qvf5uV6wetJhFYLYON9GAd0bkn5Xj5E&amp;rct=j&amp;q=&amp;esrc=s&amp;opi=95576897&amp;sa=U&amp;ved=0ahUKEwjAzc3qyqKKAxUZHbkGHQNBBn4QgOUECN8F&amp;usg=AOvVaw2XIszdXOp-v0NTj3wPJYae</t>
  </si>
  <si>
    <t>Batata Doce (Bandeja com Aproximadamente 1Kg)</t>
  </si>
  <si>
    <t>CR Supermercados</t>
  </si>
  <si>
    <t>https://www.google.com/url?url=https://crsupermercados.com.br/products/batata-doce-kg-aproximadamente-1kg%3Fvariant%3D45007343091939%26country%3DBR%26currency%3DBRL%26utm_medium%3Dproduct_sync%26utm_source%3Dgoogle%26utm_content%3Dsag_organic%26utm_campaign%3Dsag_organic%26srsltid%3DAfmBOorAQsYieaTCC1qcJG5rF5S2rHOGeJO7ZMTtobtJnqxlD5NGUqMdQz0&amp;rct=j&amp;q=&amp;esrc=s&amp;opi=95576897&amp;sa=U&amp;ved=0ahUKEwjAzc3qyqKKAxUZHbkGHQNBBn4QgOUECIAG&amp;usg=AOvVaw0d0nowR09qyv9HRtkG5wXO</t>
  </si>
  <si>
    <t>PM DE VALE VERDE</t>
  </si>
  <si>
    <t>00.044.466/4390-87</t>
  </si>
  <si>
    <t>PM DE ITATIBA DO SUL</t>
  </si>
  <si>
    <t>Prefeitura Municipal de Cocal do Sul</t>
  </si>
  <si>
    <t>DL5/2024</t>
  </si>
  <si>
    <t>Prefeitura Municipal de Salto Veloso</t>
  </si>
  <si>
    <t>PE6/2024</t>
  </si>
  <si>
    <t>Pregão Eletrônico</t>
  </si>
  <si>
    <t>banana prata kg</t>
  </si>
  <si>
    <t>Super Camnpal</t>
  </si>
  <si>
    <t>https://supercamnpal.com.br/produtos/4374841/banana-prata-kg?srsltid=AfmBOopPy_NLYn-S_tkT7D9AQMHLZQhySNaFH6C7PMa1ByOAVhCB23POrFo</t>
  </si>
  <si>
    <t>Banana Prata</t>
  </si>
  <si>
    <t>https://www.google.com/url?url=https://www.carinhodaterra.app.br/p/Banana-Prata-Kg%3Fsrsltid%3DAfmBOoq0wPBab1JjwQaUKXwBzR_WAJPmJ7ZA5xkbm1Pdr9N5C3A4ewdgpzQ&amp;rct=j&amp;q=&amp;esrc=s&amp;opi=95576897&amp;sa=U&amp;ved=0ahUKEwigpcnvyqKKAxWTG7kGHQFlJtsQgOUECM8F&amp;usg=AOvVaw3IjyoSmP_Sxdo8a-F_-F7Z</t>
  </si>
  <si>
    <t>PM DE MUÇUM</t>
  </si>
  <si>
    <t>Banana Caturra</t>
  </si>
  <si>
    <t>PM DE CARLOS GOMES</t>
  </si>
  <si>
    <t>PM DE BARÃO DE COTEGIPE</t>
  </si>
  <si>
    <t>N/A</t>
  </si>
  <si>
    <t>PM DE TUNAS</t>
  </si>
  <si>
    <t>PM DE SÃO JOSÉ DO HERVAL</t>
  </si>
  <si>
    <t>Carinho da Terra</t>
  </si>
  <si>
    <t>https://carinhodaterra.app.br/p/Banana-Caturra?srsltid=AfmBOoqwkvpq8iCFBq_VUiwplabBtrWQtukZE4Wxq_p5qrRp8yH0B3MBceg</t>
  </si>
  <si>
    <t>Banana caturra kg</t>
  </si>
  <si>
    <t>supercorrea.com.br</t>
  </si>
  <si>
    <t>https://www.google.com/url?url=https://supercorrea.com.br/produtos/1283923/banana-caturra-kg%3Fsrsltid%3DAfmBOopSG1LwKlbFrY4Dm-SAKe3sPhYyC2KTEnAKHdzILH6YSQmbDsIRL_g&amp;rct=j&amp;q=&amp;esrc=s&amp;opi=95576897&amp;sa=U&amp;ved=0ahUKEwje6rj0yqKKAxWGCrkGHXaBICkQgOUECN4F&amp;usg=AOvVaw2tIRn-qRfZP7Uaqre1EFSt</t>
  </si>
  <si>
    <t>BANANA CATURRA KG</t>
  </si>
  <si>
    <t>Supermercado Panelão</t>
  </si>
  <si>
    <t>https://www.google.com/url?url=https://supermercadopanelao.com.br/p/d/775808/banana-caturra-kg/p&amp;rct=j&amp;q=&amp;esrc=s&amp;opi=95576897&amp;sa=U&amp;ved=0ahUKEwje6rj0yqKKAxWGCrkGHXaBICkQgOUECOkF&amp;usg=AOvVaw3dzbl1Y_8TcvivwCHN50oK</t>
  </si>
  <si>
    <t>93.801.330/0002-48</t>
  </si>
  <si>
    <t>PM DE RONDINHA</t>
  </si>
  <si>
    <t>Bergamota</t>
  </si>
  <si>
    <t>46.801.424/0001-56</t>
  </si>
  <si>
    <t>PM DE CAPÃO BONITO DO SUL</t>
  </si>
  <si>
    <t>PM DE SÃO VENDELINO</t>
  </si>
  <si>
    <t>21.550.498/0001-36</t>
  </si>
  <si>
    <t>PM DE SALDANHA MARINHO</t>
  </si>
  <si>
    <t>bergamota kg</t>
  </si>
  <si>
    <t>https://naturvidaonline.com.br/produtos/5451158/bergamota-kg?srsltid=AfmBOorNgC5kkcPmMxup1nqHsE2FJ8MyU_yUcGhkALq1pty3g2NY6tXh2ec</t>
  </si>
  <si>
    <t>PM DE FORMIGUEIRO</t>
  </si>
  <si>
    <t>PM DE PINHAL GRANDE</t>
  </si>
  <si>
    <t>PM DE SILVEIRA MARTINS</t>
  </si>
  <si>
    <t>Beterraba Qualita</t>
  </si>
  <si>
    <t>Clube Extra</t>
  </si>
  <si>
    <t>https://www.google.com/url?url=https://www.clubeextra.com.br/produto/72218%3FstoreId%3D483%26isGoogleShopping%3Dtrue%26srsltid%3DAfmBOoqVeixuqYPsos3gyXTpbXK6Mazl-DJREUkBKv1ZESOEM6CjTE9A6KQ&amp;rct=j&amp;q=&amp;esrc=s&amp;opi=95576897&amp;sa=U&amp;ved=0ahUKEwi_vuT9yqKKAxUQGrkGHShcC0cQguUECL8H&amp;usg=AOvVaw1E0QyLklbILOXkXMMQbWvb</t>
  </si>
  <si>
    <t>Beterraba kilo</t>
  </si>
  <si>
    <t>https://www.cuboazul.com.br/beterraba-kilo/prod-10408865/?srsltid=AfmBOopbjJo_ZjCTuRy_HpbNCvTG39XgmdRP4CmulUzaPA6lXOXM_eJsSjc</t>
  </si>
  <si>
    <t>01.588.996/0001-60</t>
  </si>
  <si>
    <t>PM DE ALMIRANTE TAMANDARÉ DO SUL</t>
  </si>
  <si>
    <t>00.048.403/5200-34</t>
  </si>
  <si>
    <t>PM DE PORTÃO</t>
  </si>
  <si>
    <t>PM DE CHUVISCA</t>
  </si>
  <si>
    <t>PM DE TABAÍ</t>
  </si>
  <si>
    <t>Qualitá Brócolis Ninja</t>
  </si>
  <si>
    <t>Pão de Açúcar</t>
  </si>
  <si>
    <t>https://www.google.com/url?url=https://www.paodeacucar.com/produto/34660%3FstoreId%3D461%26isGoogleShopping%3Dtrue&amp;rct=j&amp;q=&amp;esrc=s&amp;opi=95576897&amp;sa=U&amp;ved=0ahUKEwjXjsqCy6KKAxW0JrkGHZ6eAF0QguUECKoG&amp;usg=AOvVaw1kAeUoGbrCw9EBmEWWoW5u</t>
  </si>
  <si>
    <t>Brocolis Ninja Benassi Unid</t>
  </si>
  <si>
    <t>Coop Supermercado</t>
  </si>
  <si>
    <t>https://www.google.com/url?url=https://www.coopsupermercado.com.br/brocolis-ninja-benassi-150g/p%3Fidsku%3D40904832%26srsltid%3DAfmBOopGjvIDCNo_HR4fkDjzwCmbwijqbP3JWCq5xUmAy-_HJPRc9tkPSmU&amp;rct=j&amp;q=&amp;esrc=s&amp;opi=95576897&amp;sa=U&amp;ved=0ahUKEwjXjsqCy6KKAxW0JrkGHZ6eAF0QguUECM4G&amp;usg=AOvVaw1oBwIIDZxm_zToUMDaQjwW</t>
  </si>
  <si>
    <t>BOLACHA CASEIRA SABORES DIVERSOS</t>
  </si>
  <si>
    <t>PM DE CERRO BRANCO</t>
  </si>
  <si>
    <t>BOLACHA CASEIRA DIVERSAS VARIEDADES</t>
  </si>
  <si>
    <t>Bolacha caseira diversas variedades</t>
  </si>
  <si>
    <t>PM DE IBARAMA</t>
  </si>
  <si>
    <t xml:space="preserve">Bolacha caseira, e caseira de milho, , kilograma </t>
  </si>
  <si>
    <t>00.000.745/9210-60</t>
  </si>
  <si>
    <t>PM DE BARRACÃO</t>
  </si>
  <si>
    <t>Bolacha tipo caseira.</t>
  </si>
  <si>
    <t>40.944.713/0001-28</t>
  </si>
  <si>
    <t>PM DE CONSTANTINA</t>
  </si>
  <si>
    <t>Bolachas tipo caseira, diversos sabores</t>
  </si>
  <si>
    <t>Outras Unidades e Medidas</t>
  </si>
  <si>
    <t>TCE - PARANÁ</t>
  </si>
  <si>
    <t>33.793.410/0001-96</t>
  </si>
  <si>
    <t>MUNICÍPIO DE PRANCHITA</t>
  </si>
  <si>
    <t>Pregão</t>
  </si>
  <si>
    <t>Bolachas Gourmet Caseiras Sabor De Minas Biscoito Goiabinha</t>
  </si>
  <si>
    <t>Mercado Livre</t>
  </si>
  <si>
    <t>https://produto.mercadolivre.com.br/MLB-3817669267-bolachas-gourmet-caseiras-sabor-de-minas-biscoito-goiabinha-_JM?matt_tool=18956390&amp;utm_source=google_shopping&amp;utm_medium=organic</t>
  </si>
  <si>
    <t>BOLACHA MOREL COM COCO 1KG</t>
  </si>
  <si>
    <t>Casa do Norte</t>
  </si>
  <si>
    <t>https://www.casadonortemissao.com.br/produtos/bolacha-morel-com-coco-1kg/?srsltid=AfmBOorp-CaFd24akJCU17nmIAQNiHfZ_ha8tkRc_RZ3y30lXDscw_xEacw</t>
  </si>
  <si>
    <t>BOLACHA CASEIRA INTEGRAL</t>
  </si>
  <si>
    <t>Kilogramas</t>
  </si>
  <si>
    <t>13.805.465/0001-61</t>
  </si>
  <si>
    <t>Prefeitura Municipal de Treze de Maio</t>
  </si>
  <si>
    <t>PR23/2023</t>
  </si>
  <si>
    <t>Pregão Presencial</t>
  </si>
  <si>
    <t>BOLACHA CASEIRA INTEGRAL DOCE: BISCOITO INTEGRAL PRODUZIDO COM MATÉRIAS PRIMAS DE QUALIDADE, LIV...</t>
  </si>
  <si>
    <t>Prefeitura Municipal de Balneário Barra do Sul</t>
  </si>
  <si>
    <t>2/2023 - PRD</t>
  </si>
  <si>
    <t>45.988.658/0001-91</t>
  </si>
  <si>
    <t>Prefeitura Municipal de Rio Fortuna</t>
  </si>
  <si>
    <t>BOLACHA CASEIRA INTEGRAL SEM AÇÚCAR</t>
  </si>
  <si>
    <t>19.184.180/0001-37</t>
  </si>
  <si>
    <t>Prefeitura Municipal de São Ludgero</t>
  </si>
  <si>
    <t>PR32/2024</t>
  </si>
  <si>
    <t>Biscoito Integral Castanha do Pará Kg</t>
  </si>
  <si>
    <t>Emporio e Cia</t>
  </si>
  <si>
    <t>https://www.emporioecia.com.br/biscoito-integral-castanha-do-para-kg?srsltid=AfmBOooQ0iXhXAp1s9U904DaE3REaMfGqzAGbaPHMhxtbLdnrLD-WlOzwUs</t>
  </si>
  <si>
    <t>PM DE JAGUARI</t>
  </si>
  <si>
    <t>Cebola</t>
  </si>
  <si>
    <t>PM DE RIO GRANDE</t>
  </si>
  <si>
    <t>05.687.285/0001-02</t>
  </si>
  <si>
    <t>PM DE CANUDOS DO VALE</t>
  </si>
  <si>
    <t xml:space="preserve">
Cebola Selecionada Fugita 1Kg Pacote</t>
  </si>
  <si>
    <t>Savegnago</t>
  </si>
  <si>
    <t>https://www.savegnago.com.br/cebola-selecionada-fugita-1kg-pcte/p?idsku=4529&amp;utm_source=shopping&amp;utm_medium=organic&amp;utm_campaign=googleshoppinglisting_hortifruti_legumes_cebola&amp;utm_term=132253&amp;srsltid=AfmBOorrfaJs-RHtVkk4kfHffA7HINis4_G_ye_J0DUPp3fmNgXQ4a1AsXY</t>
  </si>
  <si>
    <t>00.022.939/6790-53</t>
  </si>
  <si>
    <t>Cenoura</t>
  </si>
  <si>
    <t>41.018.705/0001-13</t>
  </si>
  <si>
    <t>46.070.794/0001-60</t>
  </si>
  <si>
    <t>PM DE EREBANGO</t>
  </si>
  <si>
    <t>000.000.000-94</t>
  </si>
  <si>
    <t>MUNICÍPIO DE XAMBRÊ</t>
  </si>
  <si>
    <t>Processo Inexigibilidade</t>
  </si>
  <si>
    <t>Cenoura Orgânica</t>
  </si>
  <si>
    <t>Estação Japy - Produtos Orgânicos</t>
  </si>
  <si>
    <t>https://www.google.com/url?url=https://estacaojapy.com.br/p/Cenoura-Organica%3Fsrsltid%3DAfmBOoqmLYycy5DnGHY7ZnDS82RqpZgl_DhRl86XSdcTnyJC7SkBxbd7XR8&amp;rct=j&amp;q=&amp;esrc=s&amp;opi=95576897&amp;sa=U&amp;ved=0ahUKEwifyKWWy6KKAxUQE7kGHWW1JXgQgOUECO0H&amp;usg=AOvVaw0jFFYQFImocR5tq1LqiG9l</t>
  </si>
  <si>
    <t>Couve-flor, cfe edital.</t>
  </si>
  <si>
    <t>PM DE CORONEL PILAR</t>
  </si>
  <si>
    <t>PM DE PARECI NOVO</t>
  </si>
  <si>
    <t>COUVE-FLOR</t>
  </si>
  <si>
    <t>52.909.250/0001-42</t>
  </si>
  <si>
    <t>PM DE GRAMADO XAVIER</t>
  </si>
  <si>
    <t>Couve Flor</t>
  </si>
  <si>
    <t>PM DE CACHOEIRINHA</t>
  </si>
  <si>
    <t>Couve Flor - kg</t>
  </si>
  <si>
    <t>Ceasa Mais</t>
  </si>
  <si>
    <t>https://www.google.com/url?url=https://www.ceasamais.com.br/couve-flor-kg-2023-12-11-08-59-05&amp;rct=j&amp;q=&amp;esrc=s&amp;opi=95576897&amp;sa=U&amp;ved=0ahUKEwjxxfSay6KKAxVoIrkGHd-eCukQgOUECOEF&amp;usg=AOvVaw0SwhCg8IN8bLv_59VfsxJO</t>
  </si>
  <si>
    <t>Couve Flor Congelado Select 1Kg</t>
  </si>
  <si>
    <t>Tenda Atacado</t>
  </si>
  <si>
    <t>https://www.tendaatacado.com.br/produto/couve-flor-congelado-select-1kg-8939?srsltid=AfmBOopFmyOjOIc-wKdC2IFuCgeri2oB9DTY4HnHUvzaNgzY0Ay6rO-NPxU&amp;region_id=000500</t>
  </si>
  <si>
    <t>PM DE PASSO DO SOBRADO</t>
  </si>
  <si>
    <t>couve manteiga</t>
  </si>
  <si>
    <t>PM DE MORRO REDONDO</t>
  </si>
  <si>
    <t>PRD</t>
  </si>
  <si>
    <t>Couve manteiga</t>
  </si>
  <si>
    <t>PM DE AGUDO</t>
  </si>
  <si>
    <t>COUVE MANTEIGA.</t>
  </si>
  <si>
    <t>KG </t>
  </si>
  <si>
    <t>Prefeitura Municipal de Balneário Camboriú</t>
  </si>
  <si>
    <t>037/2024 - RP</t>
  </si>
  <si>
    <t>Couve-Manteiga Qualitá Unidade</t>
  </si>
  <si>
    <t>https://www.google.com/url?url=https://www.paodeacucar.com/produto/3714%3FstoreId%3D461%26isGoogleShopping%3Dtrue&amp;rct=j&amp;q=&amp;esrc=s&amp;opi=95576897&amp;sa=U&amp;ved=0ahUKEwisv6qgy6KKAxVbHLkGHcjZCxQQguUECPkF&amp;usg=AOvVaw37aPMH2yEjFzUOsEe2pI7B</t>
  </si>
  <si>
    <t>COUVE MANTEIGA - KG</t>
  </si>
  <si>
    <t>https://www.google.com/url?url=https://www.ceasamais.com.br/couve-manteiga-kg&amp;rct=j&amp;q=&amp;esrc=s&amp;opi=95576897&amp;sa=U&amp;ved=0ahUKEwisv6qgy6KKAxVbHLkGHcjZCxQQguUECIUG&amp;usg=AOvVaw0_hIYz9NEG3xRqZgGRYm6r</t>
  </si>
  <si>
    <t>Campo Alegre Couve Manteiga</t>
  </si>
  <si>
    <t>Super Pague Menos</t>
  </si>
  <si>
    <t>https://www.google.com/url?url=https://www.superpaguemenos.com.br/couve-manteiga-campo-alegre-unidade/p%3Fgoogleshopping%3D1%26srsltid%3DAfmBOor6DH0pBDyDzm2mZvmGoz89BsRislba6kIIQJgZh-yOWykGANpIMhg&amp;rct=j&amp;q=&amp;esrc=s&amp;opi=95576897&amp;sa=U&amp;ved=0ahUKEwisv6qgy6KKAxVbHLkGHcjZCxQQguUECJAG&amp;usg=AOvVaw2bm-815JxQCH6cyTXYEsjs</t>
  </si>
  <si>
    <t>CUCA-sem recheio, fresca, macia, bem assada, embaladas individualmente, peso aproximado 500gr</t>
  </si>
  <si>
    <t>35.181.030/0001-26</t>
  </si>
  <si>
    <t>PM DE NÃO-ME-TOQUE</t>
  </si>
  <si>
    <t>CUCA CASEIRA SIMPLES, SEM RECHEIO, PRODUTO FRESCO. ACONDICIONADA EM EMBALAGEM PLÁSTICA COM PESO MÍNIMO DE 500G.</t>
  </si>
  <si>
    <t>14.344.746/0001-27</t>
  </si>
  <si>
    <t>PM DE SANTA CLARA DO SUL</t>
  </si>
  <si>
    <t>CUCA SEM RECHEIO MACIA, UNIDADES DE APROXIMADAMENTE 500G CAD, EMBALADAS INDIVIDUALMENTE, BEM ASSADAS</t>
  </si>
  <si>
    <t>52.893.535/0001-32</t>
  </si>
  <si>
    <t>PM DE SENADOR SALGADO FILHO</t>
  </si>
  <si>
    <t>CUCA SEM RECHEIO tamanho médio de aproximadamente 500 gramas.</t>
  </si>
  <si>
    <t>19.804.704/0001-45</t>
  </si>
  <si>
    <t>PM DE CASEIROS</t>
  </si>
  <si>
    <t>CUCA. À base de farinha de trigo, fermento, leite integral. CUCA. À base de farinha de trigo, fermento, leite integral, açúcar cristal, e adoçante. Sem recheio. Sem gordura trans.Acondicionadas em embalagens plásticas. Peso de até 500g/unidade.</t>
  </si>
  <si>
    <t>PM DE RELVADO</t>
  </si>
  <si>
    <t>Bolo Cuca Maçã Com Canela 500g</t>
  </si>
  <si>
    <t>Peg Pese</t>
  </si>
  <si>
    <t>https://www.google.com/url?url=https://www.pegpese.com.br/produtos/detalhe/12512%3Fsrsltid%3DAfmBOooF4jyIvdu_-sGcEGcMO4QY9OcAT789Q3jdq4YshdhBWTN1rjD_Q4A&amp;rct=j&amp;q=&amp;esrc=s&amp;opi=95576897&amp;sa=U&amp;ved=0ahUKEwid9uWly6KKAxWIFbkGHWMdCRAQgOUECM0F&amp;usg=AOvVaw0Re228fOdRMM23NkuoJWeE</t>
  </si>
  <si>
    <t>Cuca tradicional kg</t>
  </si>
  <si>
    <t>https://www.google.com/url?url=https://supercorrea.com.br/produtos/1299449/cuca-tradicional-kg%3Fsrsltid%3DAfmBOooL9c6YCgzZj4eGSpCIJ-ZqufNB1yP_1OfPihQskz1NncIW9X3g7CI&amp;rct=j&amp;q=&amp;esrc=s&amp;opi=95576897&amp;sa=U&amp;ved=0ahUKEwid9uWly6KKAxWIFbkGHWMdCRAQgOUECOMF&amp;usg=AOvVaw2n138M_-OGYSfYERiAp9DV</t>
  </si>
  <si>
    <t>CUCA DE FAROFA</t>
  </si>
  <si>
    <t>Menina das Cucas</t>
  </si>
  <si>
    <t>https://www.google.com/url?url=https://meninadascucas.com.br/produto/cuca-de-farofa/%3Fsrsltid%3DAfmBOoowtbohqkXgnXCt0WAboyMoICMO0LdKvYA1mGabsiEsEPni8q2oxWo&amp;rct=j&amp;q=&amp;esrc=s&amp;opi=95576897&amp;sa=U&amp;ved=0ahUKEwid9uWly6KKAxWIFbkGHWMdCRAQgOUECO4F&amp;usg=AOvVaw29sH600c8UirCsbnub-kVd</t>
  </si>
  <si>
    <t>DOCE DE FRUTAS (DIVERSOS SABORES), SABOR UVA, COCO C/ ABÓBORA, MAÇÃ COM CANELA, GOIABA, AMEIXA, MORANGO, FIGO, CONTENDO A CADA 20GRS: 52KCAL, CARBOIDRATOS 13G, PROTEÍNAS 0G, GORDURAS TOTAIS 0G, FIBRA ALIMENTAR 01G, SÓDIO 0MG. EMBALAGEM: POTES DE POLIETILENO RESISTENTE COM TAMPA HERMETICAMENTE FECHADA COM LACRE DE PROTEÇÃO, CONTENDO 1 KG DEVENDO CONSTAR: DATA DE FABRICAÇÃO, PRAZO DE VALIDADE, INFORMAÇÃO NUTRICIONAL E INGREDIENTES.</t>
  </si>
  <si>
    <t>05.272.566/0001-96</t>
  </si>
  <si>
    <t>PM DE BARRA DO GUARITA</t>
  </si>
  <si>
    <t>Doce de frutas, diversos sabores (uva, abóbora, figo, morango) sem adição de conservantes, embalado em pote plástico de polietileno, transparente, atóxico, íntegro, com tampa e lacre de proteção, contendo 1kg, devendo constar na embalagem, rótulo com informação nutricional e ingredientes, data de fabricação e prazo de validade. Prazo de validade mínimo de 10 meses a contar da data de entrega.</t>
  </si>
  <si>
    <t>26.973.317/0001-06</t>
  </si>
  <si>
    <t>PM DE PUTINGA</t>
  </si>
  <si>
    <t>Doce de Fruta - DOCE DE FRUTAS (diversos sabores). Embalagem de potes de 1 kg, acondicionadas em caixas de papelão. Devendo constar na embalagem: data de fabricação e prazo de validade, informação nutricional e ingredientes.</t>
  </si>
  <si>
    <t>10.878.273/0001-97</t>
  </si>
  <si>
    <t>DOCE DE FRUTAS diversos sabores. Validade mínima de 180 dias a partir da entrega. Potes de 1 KG.</t>
  </si>
  <si>
    <t>02.351.370/0001-07</t>
  </si>
  <si>
    <t>PM DE REDENTORA</t>
  </si>
  <si>
    <t>Doce de Frutas, diversos sabores</t>
  </si>
  <si>
    <t>PM DE CRISTAL</t>
  </si>
  <si>
    <t>DOCE DE FRUTAS - Doce de frutas: Embalagem de 1 kg (sabores diversos).</t>
  </si>
  <si>
    <t>PM DE IBIAÇÁ</t>
  </si>
  <si>
    <t>Magazine Luiza</t>
  </si>
  <si>
    <t>EXTRATO DE TOMATE, CONCENTRADO</t>
  </si>
  <si>
    <t>05.355.947/0001-39</t>
  </si>
  <si>
    <t>PM DE NOVA ALVORADA</t>
  </si>
  <si>
    <t>Extrato de tomate</t>
  </si>
  <si>
    <t>EXTRATO DE TOMATE.</t>
  </si>
  <si>
    <t>PM DE FLORES DA CUNHA</t>
  </si>
  <si>
    <t>PM DE CIDREIRA</t>
  </si>
  <si>
    <t>EXTRATO DE TOMATE DE 1KG</t>
  </si>
  <si>
    <t>PM DE INDEPENDÊNCIA</t>
  </si>
  <si>
    <t>PR29/2023</t>
  </si>
  <si>
    <t>Extrato de Tomate Quero 1,02kg</t>
  </si>
  <si>
    <t>Somos Compre Mais</t>
  </si>
  <si>
    <t>https://www.somoscompremais.com.br/extrato-de-tomate-quero-sache-1-02kg/p?srsltid=AfmBOorfRWh5Cw3S0EHNWBbtbTsYHQVI5we--mWPfC_Mv4V2F6An0UdUWnI</t>
  </si>
  <si>
    <t>Extrato Tomate Ole. Sache 1,020kg</t>
  </si>
  <si>
    <t>https://www.magazineluiza.com.br/extrato-tomate-ole-sache-1020kg/p/kg498h6497/me/edto/?seller_id=centraldeembalagens&amp;srsltid=AfmBOopB14f5EOxbEJ6NoQUBlxSNZabBpyfe5VUDL42VYetVrPcoA6GGj6s&amp;region_id=123478</t>
  </si>
  <si>
    <t>Extrato de Tomate Quero Sachê 1,02Kg</t>
  </si>
  <si>
    <t>https://www.google.com/url?url=https://www.tendaatacado.com.br/produto/ext-tom-quero-sch-1-02kg%3Fsrsltid%3DAfmBOoqc9Q6MLhAaFJQfJhznKt5unNukiltOr_NULVenswkXBrqAakjntkk%26region_id%3D000500&amp;rct=j&amp;q=&amp;esrc=s&amp;opi=95576897&amp;sa=U&amp;ved=0ahUKEwj94Navy6KKAxXbLrkGHeWhHHQQguUECMYG&amp;usg=AOvVaw00cgk5mzx_HXxsBRU5FdBO</t>
  </si>
  <si>
    <t>FEIJÃO PRETO: Tipo 1, novo, de 1ª qualidade. Embalagem 1 kg, embalagem em pacote hermético de 01(um) kg. validade mínima  de 6 meses na data de entrega</t>
  </si>
  <si>
    <t>03.023.494/0001-18</t>
  </si>
  <si>
    <t>PM DE ERNESTINA</t>
  </si>
  <si>
    <t>FEIJÃO PRETO, TIPO 1</t>
  </si>
  <si>
    <t>PM DE CRUZ ALTA</t>
  </si>
  <si>
    <t>Feijão preto: Preto, tipo 1</t>
  </si>
  <si>
    <t>PM DE ARARICÁ</t>
  </si>
  <si>
    <t>FEIJÃO PRETO, NOVO, TIPO 1 CARACTERÍSTICA TÉCNICA: FEIJÃO PR</t>
  </si>
  <si>
    <t>Prefeitura Municipal de Passo de Torres</t>
  </si>
  <si>
    <t>PE27/2024</t>
  </si>
  <si>
    <t>FEIJÃO PRETO TIPO 1</t>
  </si>
  <si>
    <t>PM DE MOSTARDAS</t>
  </si>
  <si>
    <t>Manolinho Feijão Preto Tipo 1</t>
  </si>
  <si>
    <t>Mercantil Atacado</t>
  </si>
  <si>
    <t>https://www.google.com/url?url=https://www.mercantilatacado.com.br/feijao-preto-manolinho-1kg/p%3Fidsku%3D7451%26srsltid%3DAfmBOops1YhAxLUE3TByOGELwrv2MMPcHjAiu4yDj3A-1knRjhl7H7d6FWs&amp;rct=j&amp;q=&amp;esrc=s&amp;opi=95576897&amp;sa=U&amp;ved=0ahUKEwiq5tq0y6KKAxU4IrkGHfUnGDYQguUECL4G&amp;usg=AOvVaw3adH7d32gCTLXKfNNlLmRd</t>
  </si>
  <si>
    <t>Guto Feijão Preto Tipo 1</t>
  </si>
  <si>
    <t>Casa Santa Luzia</t>
  </si>
  <si>
    <t>https://www.google.com/url?url=https://www.santaluzia.com.br/feijao-preto-guto-1kg-552364/p%3Futm_source%3Dgoogle%26utm_medium%3Dcpc%26utm_campaign%3Dshopping%26utm_term%3D93584%26srsltid%3DAfmBOoohMJ59QbZFfSos2u7N9L07R2-tLXQ2vvQHAD8At5Nv6WjemxdMIyU&amp;rct=j&amp;q=&amp;esrc=s&amp;opi=95576897&amp;sa=U&amp;ved=0ahUKEwiq5tq0y6KKAxU4IrkGHfUnGDYQguUECMkG&amp;usg=AOvVaw1q3bJgBFU5hjXtr9fFyT77</t>
  </si>
  <si>
    <t>FEIJÃO CARIOCA TIPO 1</t>
  </si>
  <si>
    <t>FEIJÃO CARIOCA, novo de 1ª qualidade, safra atual, sem a presença de grãos mofados, carunchados. Amostra para avaliação.</t>
  </si>
  <si>
    <t>PM DE LAGOA BONITA DO SUL</t>
  </si>
  <si>
    <t>FEIJÃO CARIOCA SELECIONADO, SEM CARUNCHOS, DE 1° QUALIDADE</t>
  </si>
  <si>
    <t>08.417.432/0001-04</t>
  </si>
  <si>
    <t>PM DE MARIANO MORO</t>
  </si>
  <si>
    <t>Feijão carioca de 1° novo de boa qualidade</t>
  </si>
  <si>
    <t>PM DE NOVA BOA VISTA</t>
  </si>
  <si>
    <t>FEIJÃO CARIOCA, LIMPO DE 1ª QUALIDADE, DE PROCEDÊNCIA NACIONAL, COM GRÃOS SELECIONADOS, INTEIROS ...</t>
  </si>
  <si>
    <t>09.319.616/0001-02</t>
  </si>
  <si>
    <t>Prefeitura Municipal de Alto Bela Vista</t>
  </si>
  <si>
    <t>58/2023 - PRP</t>
  </si>
  <si>
    <t>Feijão Carioca Camil 1kg</t>
  </si>
  <si>
    <t>Prime Distribuidor</t>
  </si>
  <si>
    <t>https://www.primedistribuidor.com.br/product-page/feij%C3%A3o-carioca-camil-1kg-1?utm_source=google&amp;utm_medium=wix_google_feed&amp;utm_campaign=freelistings&amp;srsltid=AfmBOorBCvpPsuOV4AIOEv6eIUadehaiwToM93U0VCOLxpqI59HDvbyYy7g</t>
  </si>
  <si>
    <t>Feijão Caldo Bom Carioca 1kg</t>
  </si>
  <si>
    <t>Supermuffato.com</t>
  </si>
  <si>
    <t>https://www.google.com/url?url=https://www.supermuffato.com.br/feijao-caldo-bom-carioca-1kg-27848/p&amp;rct=j&amp;q=&amp;esrc=s&amp;opi=95576897&amp;sa=U&amp;ved=0ahUKEwjpzP65y6KKAxW_OrkGHU3lDn0QguUECL8G&amp;usg=AOvVaw1M0Gk-LYpA1XdqNeKJRPM8</t>
  </si>
  <si>
    <t>Filé de Tilápia, filé de peixe, congelado, limpo, aspecto: próprio da espécie, não amolecido nem pegajoso, cor: própria da espécie, sem manchas esverdeadas ou pardacentas, odor; próprio, tipo de corte: em bifes, embalados em saco plástico transparente e atóxico</t>
  </si>
  <si>
    <t>PM DE NOVO BARREIRO</t>
  </si>
  <si>
    <t>Filé de tilápia, congelado, limpo, aspecto: próprio da espécie, não amolecido nem pegajoso, cor: própria da espécie, sem manchas esverdeadas ou pardacentas, odor; próprio, tipo de corte: em bifes, embalados em saco plástico transparente e atóxico. Registro agroindústria.</t>
  </si>
  <si>
    <t xml:space="preserve">FILÉ DE TILÁPIA Filé  de  tilápia de  1ª  qualidade,  sem  pele,  sem  couro, espinhas ou escamas, in natura, congelado em pacotes de  1 kg,   com   validade   mínima de 6 meses   e   temperatura   de conservação  de  no  mínimo  -18°  c.  O   produto deverá ser isento de substâncias estranhas que sejam impróprias ao consumo e que alterem suas características    naturais.    Os    pacotes    deverão    ser rotulados  conforme  legislação  vigente,  contendo  a data de processamento e validade, o nº de registro no órgão competente e os valores nutricionais.			</t>
  </si>
  <si>
    <t>95.105.631/0001-81</t>
  </si>
  <si>
    <t>PM DE SANTO CRISTO</t>
  </si>
  <si>
    <t>FILÉ DE TILÁPIA PEIXE DE ÁGUA DOCE, CORTE EM FILÉ, CONGELADO. COM CARACTERÍSTICAS ORGANOLÉPTICAS (COR, SABOR E ODOR CARACTERÍSTICO). EMBALAGEM PLÁSTICA, ATÓXICA, TRANSPARENTE E NÃO VIOLADA, CONTENDO DADOS DO PRODUTO: IDENTIFICAÇÃO, PROCEDÊNCIA, INGREDIENTES, INFORMAÇÕES NUTRICIONAIS, LOTE, GRAMATURA, DATAS DE FABRI</t>
  </si>
  <si>
    <t>90.243.098/0001-09</t>
  </si>
  <si>
    <t>PM DE SÃO DOMINGOS DO SUL</t>
  </si>
  <si>
    <t>PM DE RIO DOS ÍNDIOS</t>
  </si>
  <si>
    <t>FILÉ DE PEIXE TILÁPIA</t>
  </si>
  <si>
    <t>FILÉ DE PEIXE, filé de tilápia, sem espinho, em embalagem atóxica, com identificação de inspeção sanitária, data de fabricação e validade e dados do fornecedor. Com rótulo contendo informação nutricional, sem defeitos que possam alterar sua aparência e qualidade. Entrega em kg.</t>
  </si>
  <si>
    <t>PM DE DOIS LAJEADOS</t>
  </si>
  <si>
    <t>File Tilápia Fresco</t>
  </si>
  <si>
    <t>Natural da Terra</t>
  </si>
  <si>
    <t>https://www.google.com/url?url=https://www.naturaldaterra.com.br/file-tilapia-fresco/p%3Fsrsltid%3DAfmBOoqVaV-qQ07hA1kXrJDN4EpHS0EtvOUf0jOkvFSE3NqdmUsQyfy7iiE&amp;rct=j&amp;q=&amp;esrc=s&amp;opi=95576897&amp;sa=U&amp;ved=0ahUKEwjm75m_y6KKAxWqCrkGHYfGGRwQgOUECO4F&amp;usg=AOvVaw28QGoIJJwyeJ5QxfBizmjr</t>
  </si>
  <si>
    <t xml:space="preserve">Filé de Tilápia Kg </t>
  </si>
  <si>
    <t>Londri Peixe</t>
  </si>
  <si>
    <t>https://londripeixesp.com.br/loja/peixes/peixes-frescos/file-de-tilapia-fresco-kg/?attribute_pa_peso=1kg&amp;srsltid=AfmBOorIoKVCzr7iCg-ZhWCk7SQEf9T_-SWqtTFA5ccQaO4cuyxUx93DAK0</t>
  </si>
  <si>
    <t>IOGURTE DE FRUTAS SABORES DIVERSOS</t>
  </si>
  <si>
    <t>L</t>
  </si>
  <si>
    <t>PM DE SÃO MARTINHO</t>
  </si>
  <si>
    <t>Iogurte, sabores diversos. com polpa de fruta. A embalagem d</t>
  </si>
  <si>
    <t>10.745.355/0001-63</t>
  </si>
  <si>
    <t>IOGURTE SABORES DIVERSOS</t>
  </si>
  <si>
    <t>PM DE FARROUPILHA</t>
  </si>
  <si>
    <t>Iogurte, diversos sabores, inspecionado, devidamente rotulado de acordo com a legislação vigente.</t>
  </si>
  <si>
    <t>PM DE ENTRE RIOS DO SUL</t>
  </si>
  <si>
    <t>IOGURTE DE FRUTAS, EMBALAGENS DE SACO PLÁSTICO DE POLIETILENO DE 1 LITRO, SABORES DIVERSOS.</t>
  </si>
  <si>
    <t>50.225.542/0001-30</t>
  </si>
  <si>
    <t>MUNICÍPIO DE NOVA SANTA ROSA</t>
  </si>
  <si>
    <t>IOGURTE DIVERSOS SABORES</t>
  </si>
  <si>
    <t>Prefeitura Municipal de Santa Cecília</t>
  </si>
  <si>
    <t>Bebida Láctea Holandês Morango Light 1l</t>
  </si>
  <si>
    <t>Super Koch</t>
  </si>
  <si>
    <t>https://www.superkoch.com.br/bebida-lactea-holandes-morango-light-1l-21043?srsltid=AfmBOoqm6_hLjxCtkwz8JEHmatJ2U5ZSWulvCrRJe46JQGbySGIzdH-xBuU</t>
  </si>
  <si>
    <t>Iogurte sabor Morango Frimesa saquinho 1L</t>
  </si>
  <si>
    <t>https://www.somoscompremais.com.br/iogurte-de-morango-frimesa-saquinho-1l/p?srsltid=AfmBOoqG_vMyv7zO4gFNQ-ErxdKwsn9o1MuQwnmaTFG4kpN5dEf8A2tmReg</t>
  </si>
  <si>
    <t>LARANJA COMUM PARA SUCO</t>
  </si>
  <si>
    <t>LARANJA COMUM, DE PRIMEIRA QUALIDADE, FIRME, INTEGRO, ISENTO DE SUJEIRAS OU CORPOS ESTRANHOS.</t>
  </si>
  <si>
    <t>***.992.009-**</t>
  </si>
  <si>
    <t>Prefeitura Municipal de Bocaina do Sul</t>
  </si>
  <si>
    <t>5/2024 - PRI</t>
  </si>
  <si>
    <t>Inexigibilidade de Licitação</t>
  </si>
  <si>
    <t>LARANJA COMUM/AÇUCAR/LIMA</t>
  </si>
  <si>
    <t>Prefeitura Municipal de Dona Emma</t>
  </si>
  <si>
    <t>DL101/2024</t>
  </si>
  <si>
    <t>LARANJA: DE VARIEDADE TIPO LARANJA LIMA, LARANJA COMUM E LARANJA UMBIGOCOM GRAU DE MATURAÇÃO TAL QUE LHES PERMITA SUPORTAR TRANSPORTE, MANIPULAÇÃO E CONSERVAÇÃO ADEQUADA PARA CONSUMO MEDIATO E IMEDIATO, TAMANHO MÉDIO, APRESENTANDO COR, TAMANHO E CONFORMAÇÃO UNIFORME, SEM MANCHAS, MACHUCADURAS, BOLORES, SUJIDADES, FERRUGEM OU OUTROS DEFEITOS QUE POSSAM ALTERAR SUA APARÊNCIA E QUALIDADE. ACONDICIONADA EM EMBALAGENS ESPECIAL PARA ALIMENTO.</t>
  </si>
  <si>
    <t>Prefeitura Municipal de Anchieta</t>
  </si>
  <si>
    <t>DL2/2024</t>
  </si>
  <si>
    <t>LARANJA COMUM DE TAMANHO MEDIO A GRANDE, DE PRIMEIRA, COM APROXIMADAMENTE 60% DE MATURAÇAO, SEM SINAIS DE RUPTURAS OU MACHUCADOS, GRAU DE AMADURECIMENTO IDEAL PARA CONSUMO. ORGANICO</t>
  </si>
  <si>
    <t>Fundo Municipal de Educação de Curitibanos</t>
  </si>
  <si>
    <t>IL54/2023</t>
  </si>
  <si>
    <t>laranja suco kg</t>
  </si>
  <si>
    <t>Viezzer</t>
  </si>
  <si>
    <t>https://online.viezzersupermercados.com.br/produtos/1943596/laranja-suco-kg?srsltid=AfmBOopNPPAlWxQxCXTpXKeYs37ubgiRrAeGVIOEhxDvWEx0qCg82t_30BA</t>
  </si>
  <si>
    <t>laranja kg</t>
  </si>
  <si>
    <t>https://supercamnpal.com.br/produtos/4377122/laranja-kg?srsltid=AfmBOopotsXKSVJAIOFx5CznKTvFjuV1fT42qf0m-eWwr4hyS-8G7MmZIiA</t>
  </si>
  <si>
    <t>MAÇA GALA ORGANICA</t>
  </si>
  <si>
    <t>PM DE ANTÔNIO PRADO</t>
  </si>
  <si>
    <t>PM DE BOA VISTA DO CADEADO</t>
  </si>
  <si>
    <t>Maçã Gala Orgânica</t>
  </si>
  <si>
    <t>https://www.google.com/url?url=https://www.naturaldaterra.com.br/maca-gala-organica/p%3Fsrsltid%3DAfmBOopuENeVWhKQaVy7YkYZTdukjUZhF6DhQNFDM8JiJJnWj-vqXuKb120&amp;rct=j&amp;q=&amp;esrc=s&amp;opi=95576897&amp;sa=U&amp;ved=0ahUKEwiomZnOy6KKAxWVHrkGHQ6bI2gQgOUECPgF&amp;usg=AOvVaw2RfC_4eaiWU9braukRLfIC</t>
  </si>
  <si>
    <t>Maça Fuji</t>
  </si>
  <si>
    <t>MAÇA TIPO FUJI</t>
  </si>
  <si>
    <t>PM DE PAIM FILHO</t>
  </si>
  <si>
    <t>MAÇA FUJI</t>
  </si>
  <si>
    <t>MACA FUJI</t>
  </si>
  <si>
    <t>PM DE GARIBALDI</t>
  </si>
  <si>
    <t>MAÇÃ FUJI</t>
  </si>
  <si>
    <t>Prefeitura Municipal de Pescaria Brava</t>
  </si>
  <si>
    <t>PE14/2024</t>
  </si>
  <si>
    <t>MAÇA FUJI NACIONAL, COM GRAU DE MATURAÇÃO TAL QUE LHES PERMI</t>
  </si>
  <si>
    <t>MUNICÍPIO DE SÃO PEDRO DO IGUAÇU</t>
  </si>
  <si>
    <t>Maca fuji kg</t>
  </si>
  <si>
    <t>Sakashita</t>
  </si>
  <si>
    <t>https://www.google.com/url?url=https://loja.sakashita.com.br/produtos/5818821/maca-fuji-kg%3Fsrsltid%3DAfmBOor0Ke_tt4w0nZsoliQQl-NxZ_hCAZwYYUcMtENLf900F5tEWb1W18Q&amp;rct=j&amp;q=&amp;esrc=s&amp;opi=95576897&amp;sa=U&amp;ved=0ahUKEwjSxqXTy6KKAxUzBbkGHXhMMcgQgOUECIoG&amp;usg=AOvVaw24Npp7D72bSkBEZbBG_mvk</t>
  </si>
  <si>
    <t>Maçã Fuji Kg</t>
  </si>
  <si>
    <t>https://www.google.com/url?url=https://www.supermuffato.com.br/maca-fugi-kg-3344/p&amp;rct=j&amp;q=&amp;esrc=s&amp;opi=95576897&amp;sa=U&amp;ved=0ahUKEwjSxqXTy6KKAxUzBbkGHXhMMcgQgOUECJcG&amp;usg=AOvVaw1YLMS1DJcAFh-peMxxlSAX</t>
  </si>
  <si>
    <t>Mandioca descascada</t>
  </si>
  <si>
    <t>PM DE CÂNDIDO GODÓI</t>
  </si>
  <si>
    <t>Mandioca Descascada</t>
  </si>
  <si>
    <t>PM DE PASSA SETE</t>
  </si>
  <si>
    <t>MANDIOCA DESCASCADA CONGELADA - EMBALAGEM A VÁCUO COM 1KG.</t>
  </si>
  <si>
    <t>MUNICÍPIO DE CARAMBEÍ</t>
  </si>
  <si>
    <t>MANDIOCA DESCASCADA, EMBALADA A VÁCUO, A EMBALAGEM DEVE ESTAR DE ACORDO COM A LEGISLAÇÃO VIGENTE. AC</t>
  </si>
  <si>
    <t>Prefeitura Municipal de Ouro Verde</t>
  </si>
  <si>
    <t>050/2023PR</t>
  </si>
  <si>
    <t>MANDIOCA DESCASCADA congeladas, limpas, sem sujidades, acondicionadas em embalagens de 1 kg.</t>
  </si>
  <si>
    <t>Mandioca Descascada E Embalada A Vácuo 1 Kg</t>
  </si>
  <si>
    <t>https://www.obahortifruti.com.br/mandioca-descascada-e-embalada-a-vacuo-1-kg/p?idsku=4426&amp;srsltid=AfmBOorAgIKvRkBi0zVLU519s7ZRBFpKYQqCWuGebb4An-JnfYnRFssieh8</t>
  </si>
  <si>
    <t>Mandioca Descascada - 1 Pacote (1Kg)</t>
  </si>
  <si>
    <t>Raminho Importadora</t>
  </si>
  <si>
    <t>https://raminhoimportadora.com/products/mandioca-descascada-1-pacote-1kg?variant=46052761141525&amp;currency=BRL&amp;utm_medium=product_sync&amp;utm_source=google&amp;utm_content=sag_organic&amp;utm_campaign=sag_organic&amp;srsltid=AfmBOor1jRSdD7cztGquwF4AGv9ncL9QJ4eUER6PfspwrWj-KyzBlmEW6N8</t>
  </si>
  <si>
    <t>Massa espaguete caseira</t>
  </si>
  <si>
    <t>PM DE SANTO ANTÔNIO DO PLANALTO</t>
  </si>
  <si>
    <t>MASSA CASEIRA TIPO ESPAGUETE</t>
  </si>
  <si>
    <t>MASSA COM OVOS, CASEIRA, FRESCA, TIPO ESPAGUETE OU PENNE</t>
  </si>
  <si>
    <t>92.799.667/0001-14</t>
  </si>
  <si>
    <t>MASSA CASEIRA, SEM FURO, TIPO ESPAGUETE, MASSA ALIMENTÍCIA. INGREDIENTES: FARINHA DE TRIGO, OVOS ...</t>
  </si>
  <si>
    <t>Prefeitura Municipal de Arabutã</t>
  </si>
  <si>
    <t>14/2024 - PRI</t>
  </si>
  <si>
    <t>Macarrão Massa Caseira Ditalia 1kg</t>
  </si>
  <si>
    <t>Grupo Koch</t>
  </si>
  <si>
    <t>https://www.google.com/url?url=http://www.superkoch.com.br/macarrao-ninho-massa-ditalia-parppadelle-n4-1kg-67939%3Fsrsltid%3DAfmBOoprIJ_cZDKYqmBtUhrnYRkkwhh1uitDSkd2TzbzJG0_OnonUfTEPSw&amp;rct=j&amp;q=&amp;esrc=s&amp;opi=95576897&amp;sa=U&amp;ved=0ahUKEwioncHdy6KKAxXWgGEGHTWNEaQQguUECJYH&amp;usg=AOvVaw1IeShl-edHdjX-4Kf4l8V7</t>
  </si>
  <si>
    <t>Massa Fresca Caseira Italiany 1kg</t>
  </si>
  <si>
    <t>Master</t>
  </si>
  <si>
    <t>https://www.lojaonline.mastersupermercados.com.br/produto/3376?srsltid=AfmBOorDgLecuIY-OkJz3CJdoYYkn4d4dnVg4s-KwW2EnPmKdCeT1gxQLGg</t>
  </si>
  <si>
    <t>29.077.197/0001-49</t>
  </si>
  <si>
    <t>51.622.225/0001-10</t>
  </si>
  <si>
    <t>PM DE BOM RETIRO DO SUL</t>
  </si>
  <si>
    <t>05.397.605/0001-81</t>
  </si>
  <si>
    <t>Melancia</t>
  </si>
  <si>
    <t>Melancia Inteira Kg</t>
  </si>
  <si>
    <t>Angeloni</t>
  </si>
  <si>
    <t>https://www.angeloni.com.br/super/melancia-inteira-kg-8117/p?idsku=8117</t>
  </si>
  <si>
    <t>Melancia - kg</t>
  </si>
  <si>
    <t>Corujão do Ovo</t>
  </si>
  <si>
    <t>https://www.corujaodoovo.com/melancia-kg-1679865/?sku=1679865.151602.0&amp;srsltid=AfmBOorTpfKGwIw0RPk6V8EEYWjwFzhH9VLYgOwRB-A4KdeHZD244hMQS-E</t>
  </si>
  <si>
    <t>MEL DE ABELHA 1KG</t>
  </si>
  <si>
    <t>MEL DE ABELHA.</t>
  </si>
  <si>
    <t>PM DE CACHOEIRA DO SUL</t>
  </si>
  <si>
    <t>PDE</t>
  </si>
  <si>
    <t>MEL DE ABELHA</t>
  </si>
  <si>
    <t>Prefeitura Municipal de Siderópolis</t>
  </si>
  <si>
    <t>IL5/2024</t>
  </si>
  <si>
    <t>Quilograma</t>
  </si>
  <si>
    <t>***.775.059-**</t>
  </si>
  <si>
    <t>Prefeitura Municipal de Joinville</t>
  </si>
  <si>
    <t>439/2024</t>
  </si>
  <si>
    <t>Prefeitura Municipal de Içara</t>
  </si>
  <si>
    <t>OU132/2023</t>
  </si>
  <si>
    <t>Não cadastrado</t>
  </si>
  <si>
    <t>Mel Puro Claro 100% Natural APIPAN (1kg)</t>
  </si>
  <si>
    <t>Pão do Céu</t>
  </si>
  <si>
    <t>https://www.paodoceu.com/verpro.php?c=209&amp;srsltid=AfmBOook6nXsky3Zow1tFKwci3K1y8OBnwWj33Vm58c1CrZG0AjSv4Qwa_s</t>
  </si>
  <si>
    <t>MELADO 1KG</t>
  </si>
  <si>
    <t>PM DE CHIAPETTA</t>
  </si>
  <si>
    <t>PM DE MIRAGUAÍ</t>
  </si>
  <si>
    <t>PM DE GIRUÁ</t>
  </si>
  <si>
    <t>Melado</t>
  </si>
  <si>
    <t>PM DE PAULO BENTO</t>
  </si>
  <si>
    <t>MELADO KG</t>
  </si>
  <si>
    <t>Melado De Cana 1 Litro (1.2kg) 100% Pura</t>
  </si>
  <si>
    <t>https://www.google.com/url?url=https://produto.mercadolivre.com.br/MLB-1760878806-melado-de-cana-1-litro-12kg-100-pura-_JM%3Fmatt_tool%3D18956390%26utm_source%3Dgoogle_shopping%26utm_medium%3Dorganic&amp;rct=j&amp;q=&amp;esrc=s&amp;opi=95576897&amp;sa=U&amp;ved=0ahUKEwi_lcjsy6KKAxXuIbkGHTFrJmIQgOUECJMG&amp;usg=AOvVaw2ONPRXiqaIYpuL4vSnzSbB</t>
  </si>
  <si>
    <t>Melado de Cana Pote 1.2kg (Terra dos Grãos)</t>
  </si>
  <si>
    <t>Estação dos Grãos</t>
  </si>
  <si>
    <t>https://www.estacaodosgraos.com.br/melado-de-cana-pote-1-2kg-terra-dos-gr-os-onde-comprar-zonacerealista-encontrar-achar-valor-preco-informacao-nutricional.html?srsltid=AfmBOopXXT7a-FmMbYEdP1w6Xdx9GRfBzFZ8vN8GpUIRS968ItIPJf4NS7I</t>
  </si>
  <si>
    <t>MILHO VERDE EM ESPIGA MILHO VERDE - espigas médias, em estado de não Amadurecimento, apropriadas para consumo.</t>
  </si>
  <si>
    <t>01.466.681/0001-40</t>
  </si>
  <si>
    <t>PM DE BRAGA</t>
  </si>
  <si>
    <t>MILHO VERDE ESPIGA (IN NATURA C/ 3 UNIDADES)</t>
  </si>
  <si>
    <t>FHSJ - FUND. HOSPITALAR SÃO JOSÉ - CAMBARÁ DO SUL</t>
  </si>
  <si>
    <t>MILHO ESPIGA: MILHO VERDE IN NATURA</t>
  </si>
  <si>
    <t>13.294.259/0001-34</t>
  </si>
  <si>
    <t>Prefeitura Municipal de Braço do Norte</t>
  </si>
  <si>
    <t>OU4/2023</t>
  </si>
  <si>
    <t>MILHO VERDE ESPIGA</t>
  </si>
  <si>
    <t>536/2023</t>
  </si>
  <si>
    <t>DL143/2023</t>
  </si>
  <si>
    <t>Bandeja de Milho Verde na Espiga - 1Kg</t>
  </si>
  <si>
    <t>Shibata</t>
  </si>
  <si>
    <t>https://www.loja.shibata.com.br/produtos/detalhe/26500?srsltid=AfmBOopArvGpt4m5w3EsLIYgRq9lw-gWSZzCu9tN2iclzQwWYqwFx9wyqeQ</t>
  </si>
  <si>
    <t>MORANGA CABOTIÁ</t>
  </si>
  <si>
    <t>moranga cabotiá</t>
  </si>
  <si>
    <t>PM DE TRÊS ARROIOS</t>
  </si>
  <si>
    <t>Moranga Cabotiá</t>
  </si>
  <si>
    <t>00.099.073/6500-97</t>
  </si>
  <si>
    <t>Abobora Moranga 1Kg</t>
  </si>
  <si>
    <t>Super Nosso</t>
  </si>
  <si>
    <t>https://www.supernosso.com/10422-abobora-moranga-1kg/p?idsku=413&amp;srsltid=AfmBOoq4rOTBb8Wu8xX6sbj8DsXbg5grzUBkMHF_X43yhL6oymoyWhoqeRE</t>
  </si>
  <si>
    <t>Abóbora cabotiá (moranga) kg</t>
  </si>
  <si>
    <t>https://www.google.com/url?url=https://naturvidaonline.com.br/produtos/5451190/abobora-cabotia-moranga-kg%3Fsrsltid%3DAfmBOoq9iIfBH2x30tc3nyQuaOG4o7jq3AfFKwQk1Xnuwvd3IIYKHhUAhv0&amp;rct=j&amp;q=&amp;esrc=s&amp;opi=95576897&amp;sa=U&amp;ved=0ahUKEwiD05f2y6KKAxWeLLkGHVkAGzgQgOUECPEF&amp;usg=AOvVaw20OZuTb794mBbJpxKZZpYa</t>
  </si>
  <si>
    <t>MORANGA CABOTIA DESCASCADA - KG</t>
  </si>
  <si>
    <t>05.472.109/0001-45</t>
  </si>
  <si>
    <t>PM DE SAPIRANGA</t>
  </si>
  <si>
    <t>Moranga descascada em cubos</t>
  </si>
  <si>
    <t>50.068.457/0001-06</t>
  </si>
  <si>
    <t>MORANGA CABOTIÁ ORGÂNICA EM CUBOS, DESCASCADA E CONGELADA DADOS:, PACOTES DE 1 KG, AS MORANGAS SÃ...</t>
  </si>
  <si>
    <t>PACOTE</t>
  </si>
  <si>
    <t>12.720.068/0001-24</t>
  </si>
  <si>
    <t>CABOTIÁ DESCASCADAS EM CUBOS (KG) MORANGA CABOTIÁ ORGÂNICA EM CUBOS, DESCASCADA E CONGELADA DADOS...</t>
  </si>
  <si>
    <t>KILOGRAMA</t>
  </si>
  <si>
    <t>Prefeitura Municipal de Nova Erechim</t>
  </si>
  <si>
    <t>28/2023 - PRD</t>
  </si>
  <si>
    <t>MORANGA CABOTIÁ EM CUBOS DESCASCADA, CONTENDO NO MÍNIMO 1KG</t>
  </si>
  <si>
    <t>PCT</t>
  </si>
  <si>
    <t>Prefeitura Municipal de Santa Terezinha do Progresso</t>
  </si>
  <si>
    <t>IL7/2024</t>
  </si>
  <si>
    <t>Abobora Moranga Kg Descascada</t>
  </si>
  <si>
    <t xml:space="preserve">Panelão </t>
  </si>
  <si>
    <t>https://supermercadopanelao.com.br/p/d/777475/abobora-moranga-kg-descascada/p</t>
  </si>
  <si>
    <t>Abóbora Congelada Grano 1kg</t>
  </si>
  <si>
    <t>Loja Grano</t>
  </si>
  <si>
    <t>https://www.lojagrano.com.br/product-page/ab%C3%B3bora-congelada-grano-1kg?srsltid=AfmBOopz3U7quC_-WJE9tc3zHklZZcgP7MukhST_KirbuXYHFKfqxa7PkcA</t>
  </si>
  <si>
    <t>Morango</t>
  </si>
  <si>
    <t>50.058.225/0001-77</t>
  </si>
  <si>
    <t>MORANGO.</t>
  </si>
  <si>
    <t>97.097.885/0001-20</t>
  </si>
  <si>
    <t>PM DE GETÚLIO VARGAS</t>
  </si>
  <si>
    <t xml:space="preserve">MORANGO </t>
  </si>
  <si>
    <t>94.633.849/0001-46</t>
  </si>
  <si>
    <t>PM DE PORTO XAVIER</t>
  </si>
  <si>
    <t>Morango 1kg</t>
  </si>
  <si>
    <t>Diretim da Roça</t>
  </si>
  <si>
    <t>https://www.diretimdaroca.com.br/product-page/morango-1kg?utm_source=google&amp;utm_medium=wix_google_feed&amp;utm_campaign=freelistings&amp;srsltid=AfmBOorNJq-X_yCctLwqU1Vgos4W2s2un0-v5ERPF4IHbZ4OBAZRncSO2I4</t>
  </si>
  <si>
    <t>MORANGO EXTRA/IMPERIAL - (MEDIO) - CX(1KG)</t>
  </si>
  <si>
    <t>https://www.ceasamais.com.br/morango-extra-cx</t>
  </si>
  <si>
    <t>Ovos de galinha, vermelho ou branco, grande, tipo A, em embalagem contendo identificação do produto, marca do fabricante, e prazo de validade.</t>
  </si>
  <si>
    <t>05.085.148/0001-90</t>
  </si>
  <si>
    <t>PM DE CIRÍACO</t>
  </si>
  <si>
    <t>OVO DE GALINHA, VERMELHO, CLASSE A, TIPO MÉDIO</t>
  </si>
  <si>
    <t>OVOS - VERMELHOS DE GALINHA</t>
  </si>
  <si>
    <t>93.534.022/0001-12</t>
  </si>
  <si>
    <t>OVOS DE GALINHA DA COLONIA VERMELHO</t>
  </si>
  <si>
    <t>Ovos de galinha vermelho - dúzia</t>
  </si>
  <si>
    <t>Qualitá Ovos De Galinha Caipira Tipo Grande Vermelho</t>
  </si>
  <si>
    <t>https://www.google.com/url?url=https://www.paodeacucar.com/produto/245703%3FstoreId%3D461%26isGoogleShopping%3Dtrue&amp;rct=j&amp;q=&amp;esrc=s&amp;opi=95576897&amp;sa=U&amp;ved=0ahUKEwjaoJCFzKKKAxUZHbkGHc0yBjwQguUECO8G&amp;usg=AOvVaw32cL063jRb2XhF2y6D9bLt</t>
  </si>
  <si>
    <t>Ovos Vermelho Caip.ghedini C/12</t>
  </si>
  <si>
    <t>https://www.lojaonline.mastersupermercados.com.br/produto/8645?srsltid=AfmBOooc6JZ7xIYeiOJOg0OZI_h-F2GpQPdo0RRIqcooekbZYUbWJqIIUCQ</t>
  </si>
  <si>
    <t>ovos caipira naturovos est 12un</t>
  </si>
  <si>
    <t>https://naturvidaonline.com.br/produtos/5451956/ovos-caipira-naturovos-est-12un?srsltid=AfmBOooHD0PXW9UCmW00RDOnC9_ATshrHeuXsM5Gg_HpPjCXq7Fgg_W_uqg</t>
  </si>
  <si>
    <t>Queijo tipo prato ou mussarela, embalado com o processamento de alta pressão ou em embalagem de atmosfera modificada que possibilita maior durabilidade e segurança sanitária (embalagem da indústria).</t>
  </si>
  <si>
    <t>PM DE NOVA RAMADA</t>
  </si>
  <si>
    <t>QUEIJO TIPO MUSSARELA FATIADO FINO</t>
  </si>
  <si>
    <t>QUEIJO TIPO MUSSARELA KG</t>
  </si>
  <si>
    <t>Prefeitura Municipal de Peritiba</t>
  </si>
  <si>
    <t>PE60/2024</t>
  </si>
  <si>
    <t>QUEIJO, TIPO: MUSSARELA FATIADO</t>
  </si>
  <si>
    <t>52.277.834/0001-42</t>
  </si>
  <si>
    <t>Prefeitura Municipal de Blumenau</t>
  </si>
  <si>
    <t>29-041/24</t>
  </si>
  <si>
    <t>QUEIJO TIPO PRATO OU MUSSARELA, FATIADO, EMBALAGEM DE 1KG, COM RÓTULO CONTENDO IDENTIFICAÇÃO DA E...</t>
  </si>
  <si>
    <t>81.362.477/0001-19</t>
  </si>
  <si>
    <t>Prefeitura Municipal de Witmarsum</t>
  </si>
  <si>
    <t>18/2024 - PRE</t>
  </si>
  <si>
    <t>PRATO TRES MARIAS</t>
  </si>
  <si>
    <t>emporiopetali.com.br</t>
  </si>
  <si>
    <t>https://www.emporiopetali.com.br/prato-tres-marias?utm_source=Site&amp;utm_medium=GoogleMerchant&amp;utm_campaign=GoogleMerchant&amp;sku=a1000398&amp;srsltid=AfmBOoqUJ6xROvk8xcyTHIln70kYUh2uhoiUwCjibKum3pSvtVl4ZIG56K4</t>
  </si>
  <si>
    <t>queijo mussarela aurora peça kg</t>
  </si>
  <si>
    <t>Badotti</t>
  </si>
  <si>
    <t>https://badotti.com.br/produtos/5296971/queijo-mussarela-aurora-peca-kg?srsltid=AfmBOoqSn8YdwMko7nZohYHFxAw4fkODOZSpdA7pUvTXo2eii0vOUhEMlek</t>
  </si>
  <si>
    <t>Queijo Mussarela Lanche Tirolez Unidade</t>
  </si>
  <si>
    <t>https://www.google.com/url?url=https://www.naturaldaterra.com.br/queijo-mussarela-lanche-tirolez-unidade/p%3Fsrsltid%3DAfmBOooonf9CpX6G59pHxXfLApTKY8xZU5M7TN9P0D6X6s1mUV-W0pG7lu8&amp;rct=j&amp;q=&amp;esrc=s&amp;opi=95576897&amp;sa=U&amp;ved=0ahUKEwjC-dCJzKKKAxV7A7kGHUJ_CjkQgOUECMoH&amp;usg=AOvVaw14IX0TBnUk0jcK1u9obtA5</t>
  </si>
  <si>
    <t>Requeijão Cremoso</t>
  </si>
  <si>
    <t>REQUEIJÃO CREMOSO</t>
  </si>
  <si>
    <t>08.043.466/0001-86</t>
  </si>
  <si>
    <t>MUNICÍPIO DE DIAMANTE D'OESTE</t>
  </si>
  <si>
    <t>Processo Dispensa</t>
  </si>
  <si>
    <t>REQUEIJÃO CREMOSO PRODUTO PASTOSO DE COR CLARA E UNIFORME, ODOR E SABOR PRÓPRIOS, ISENTO DE MOFOS...</t>
  </si>
  <si>
    <t>Prefeitura Municipal de Sul Brasil</t>
  </si>
  <si>
    <t>43/2023 - PRP</t>
  </si>
  <si>
    <t>Requeijão</t>
  </si>
  <si>
    <t xml:space="preserve">Quilograma </t>
  </si>
  <si>
    <t>PNCP</t>
  </si>
  <si>
    <t>12.202.444/0001-99</t>
  </si>
  <si>
    <t>23 COMPANHIA DE ENGENHARIA DE COMBATE-MEX/GO</t>
  </si>
  <si>
    <t>Requeijão Danubio Bisnaga 1kg Tradicional</t>
  </si>
  <si>
    <t>Santa Isaura</t>
  </si>
  <si>
    <t>https://santaisauramarket.mercadoshops.com.br/MLB-3900359101-requeijo-danubio-bisnaga-1kg-tradicional-_JM</t>
  </si>
  <si>
    <t>Tirolez Requeijão Cremoso</t>
  </si>
  <si>
    <t>Calegaris Supermercados</t>
  </si>
  <si>
    <t>https://www.google.com/url?url=https://www.calegarisemcasa.com.br/produtos/detalhe/17360%3Fsrsltid%3DAfmBOoqP5FCfkanB2aGHNKwjwm-49WNVvW4vrXW_GdgNx3UgiZvoPjPQK8A&amp;rct=j&amp;q=&amp;esrc=s&amp;opi=95576897&amp;sa=U&amp;ved=0ahUKEwi7saOOzKKKAxVPHLkGHaQyKpsQguUECI0H&amp;usg=AOvVaw0hnc7imriDvHQiWodVnbSE</t>
  </si>
  <si>
    <t>REPOLHO BRANCO ÍNTEGRO Repolho branco, limpo, de tamanho médio, fresco, de ótima qualidade, compacto, firme, coloração uniforme, aroma, cor, típicos da espécie, em perfeito estado de desenvolvimento.</t>
  </si>
  <si>
    <t>19.317.186/0001-35</t>
  </si>
  <si>
    <t>PM DE SÃO PAULO DAS MISSÕES</t>
  </si>
  <si>
    <t>PM DE CASCA</t>
  </si>
  <si>
    <t>Repolho branco</t>
  </si>
  <si>
    <t>Prefeitura Municipal de Chapecó</t>
  </si>
  <si>
    <t>134/2024</t>
  </si>
  <si>
    <t xml:space="preserve"> Tipo: Repolho Branco / Verde,</t>
  </si>
  <si>
    <t>29.684.094/0001-47</t>
  </si>
  <si>
    <t>MEX-28. BATALHAO DE CACADORES/SE</t>
  </si>
  <si>
    <t>12.060.994/0001-10</t>
  </si>
  <si>
    <t>MEX-10 REGIMENTO DE CAVALARIA MECANIZADO/MS</t>
  </si>
  <si>
    <t>Repolho Branco 1,5kg</t>
  </si>
  <si>
    <t>Super Prix</t>
  </si>
  <si>
    <t>https://www.superprix.com.br/hortifruti/verduras/repolho/atc%C2%BF%C2%BD%201%20kg?PS=15&amp;uam=true&amp;mobile=4&amp;srsltid=AfmBOopEUxxpqo0ghcv3r29n0mmHk4rY_jYyiZsQXTk_u_j1ccw94_sb_MA</t>
  </si>
  <si>
    <t>repolho kg</t>
  </si>
  <si>
    <t>https://supercamnpal.com.br/produtos/4376393/repolho-kg?srsltid=AfmBOopeQLwKLakaZrw8CH6NLPhByHZJCQsm4nsQ-1Neuf9tgq_sWl_pSkQ</t>
  </si>
  <si>
    <t>VERDURA IN NATURA, TIPO: REPOLHO ROXO</t>
  </si>
  <si>
    <t>08.987.599/0001-00</t>
  </si>
  <si>
    <t>PM DE PANAMBI</t>
  </si>
  <si>
    <t>000.003.372-59</t>
  </si>
  <si>
    <t>Prefeitura Municipal de Timbó Grande</t>
  </si>
  <si>
    <t>Credenciamento n</t>
  </si>
  <si>
    <t>Repolho roxo</t>
  </si>
  <si>
    <t>PM DE NOVA PETRÓPOLIS</t>
  </si>
  <si>
    <t>000.004.250-29</t>
  </si>
  <si>
    <t>Repolho Roxo 1,0kg</t>
  </si>
  <si>
    <t>Confiança</t>
  </si>
  <si>
    <t>https://www.confianca.com.br//p/repolho-roxo-10kg/1145185?srsltid=AfmBOorGM6DJ2LuW_xfViRi3WiYTHvZZgTeO_Ej6P3sSookLuQqi2QbrxM4</t>
  </si>
  <si>
    <t>Repolho Roxo KG</t>
  </si>
  <si>
    <t>https://www.google.com/url?url=https://www.superpaguemenos.com.br/repolho-roxo-kg/p%3Fsrsltid%3DAfmBOopSYXquxl1nMtIovfKQcZxvYuGx5G38C4PL34-Wn_q9j4qKyseQ7q4&amp;rct=j&amp;q=&amp;esrc=s&amp;opi=95576897&amp;sa=U&amp;ved=0ahUKEwiq84GYzKKKAxXzK7kGHbqDOzoQgOUECOcF&amp;usg=AOvVaw0TIQ933prcTn7ChTQoGrfd</t>
  </si>
  <si>
    <t>Seleta de legumes picados e congelados - Produzido com legumes (batata inglesa, chuchu, brocolis, cenoura, moranga cabotiá e milho) de primeira qualidade, selecionados, descascados, sem a presença de sujidades, partes moles e deterioradas. Isenta de qualquer outro ingrediente que não os legumes de origem. Sem adição de sal e conservantes de qualquer natureza. Deverão ser entregues em pacotes plásticos, atóxicos, próprios para uso em refrigeradores, contendo 1 Kg, rotulados conforme a legislação vigente e contendo data de fabricação e validade de pelo menos 3 meses a contar da data de entrega. Deve ser entregue sob refrigeração de no mínimo -18°C. Solicitação e faturamento em Quilograma. Entrega em pacotes contendo 1 Quilograma.descascados lavados, picados e congelados, com</t>
  </si>
  <si>
    <t>SELETA DE LEGUMES - seleta de legumes, pacotes de 1 kg, composta por brócolis, cenoura, moranga cabotiá, milho, batata e chuchu. Os legumes devem ser congelados, higienizados e cortados, isentos de sujidades, parasitas, larvas e outros materiais estranhos. Deverá atender as normas da Vigilância Sanitária e a Resolução nº 38/09 do Programa de Aquisição de Alimentos da Agricultura Familiar Rural. O prazo mínimo de validade deve ser de 180 dias após a data de fabricação. Na entrega do produto, deverá ter data de fabricação mínima de 60 dias. Deve ser acondicionada em embalagem plástica, atóxica, resistente e lacrada.</t>
  </si>
  <si>
    <t>PM DE DONA FRANCISCA</t>
  </si>
  <si>
    <t>SELETA DE LEGUMES CONGELADA: DADOS:  PACOTES DE 1KG, LEGUMES SELECIONADOS  COM ALTO PADRÃO DE QUALIDADE,  DESCASCADOS, PICADOS E CONGELADOS,  CONTENTO BATATA INGLESA, CENOURA, BRÓCOLIS,  MORANGA CABOTIÁ E MILHO. SEM  CONSERVANTES E SEM ADIÇÃO DE ÁGUA, SOMENTE OS LEGUMES.</t>
  </si>
  <si>
    <t>Prefeitura Municipal de Bela Vista do Toldo</t>
  </si>
  <si>
    <t>IL3/2024</t>
  </si>
  <si>
    <t>SELETA DE LEGUMES CONGELADA: PACOTES DE 1 KG, LEGUMES SELECIONADOS COM ALTO PADRÃO DE QUALIDADE, DESCASCADOS, PICADOS E CONGELADOS, CONTENDO BATATA INGLESA, CENOURA, BRÓCOLIS, MORANGA CABOTIÁ E MILHO. NÃO POSSUI CONSERVANTES E NÃO CONTÉM ADIÇÃO DE AGUA SOMENTE OS LEGUMES.</t>
  </si>
  <si>
    <t>Prefeitura Municipal de Passos Maia</t>
  </si>
  <si>
    <t>DL1/2024</t>
  </si>
  <si>
    <t>SELETA DE LEGUMES DADOS:  PACOTES DE 1 KG, LEGUMES SELECIONADOS COM ALTO PADRÃO DE QUALIDADE, DESCASCADOS, PICADOS E CONGELADOS, CONTENDO BATATA INGLESA, CENOURA, BRÓCOLIS, MORANGA CABOTIÁ E MILHO. NÃO POSSUI CONSERVANTES E NÃO CONTÉM ADIÇÃO DE ÁGUA SOMENTE OS LEGUMES</t>
  </si>
  <si>
    <t>Prefeitura Municipal de Faxinal dos Guedes</t>
  </si>
  <si>
    <t>DL30/2023</t>
  </si>
  <si>
    <t>Seleta De Legumes Copacol Congelados Pacote 1,100kg</t>
  </si>
  <si>
    <t>Fasouto</t>
  </si>
  <si>
    <t>https://www.fasouto.com.br/produto/18709?srsltid=AfmBOorjyFHVREaQ4VeclFvHjNDJODSAOslLFJmTdjq07_27eIqTJ9D_CL0</t>
  </si>
  <si>
    <t>Tomate</t>
  </si>
  <si>
    <t>TOMATE</t>
  </si>
  <si>
    <t>PM DE SANTANA DA BOA VISTA</t>
  </si>
  <si>
    <t>00.003.201/9220-21</t>
  </si>
  <si>
    <t>PM DE MARATÁ</t>
  </si>
  <si>
    <t>TOMATE Tomate.</t>
  </si>
  <si>
    <t>PM DE CAIBATÉ</t>
  </si>
  <si>
    <t>Tomate KG</t>
  </si>
  <si>
    <t>Mercado Express</t>
  </si>
  <si>
    <t>https://mercadoexpress.catalog.kyte.site/1619750075973-6oOgnOalpk7-u</t>
  </si>
  <si>
    <t>Tomate cereja in natura. (conforme termo de referência)</t>
  </si>
  <si>
    <t>PM DE GRAVATAÍ</t>
  </si>
  <si>
    <t>TOMATE CEREJA (ORGÂNICO)</t>
  </si>
  <si>
    <t>09.263.339/0001-55</t>
  </si>
  <si>
    <t>Prefeitura Municipal de Garopaba</t>
  </si>
  <si>
    <t>15/2024 - PRI</t>
  </si>
  <si>
    <t>tomate cereja kg</t>
  </si>
  <si>
    <t>Camnpal</t>
  </si>
  <si>
    <t>https://supercamnpal.com.br/produtos/4383302/tomate-cereja-kg?srsltid=AfmBOorWm4SO6fWQPFDNymtnPFuGNAN1385hj-_RCD0Cc5g1FkuIsk9kHg4</t>
  </si>
  <si>
    <t>Tempero verde maço</t>
  </si>
  <si>
    <t>PM DE IJUÍ</t>
  </si>
  <si>
    <t>MAÇO TEMPERO VERDE</t>
  </si>
  <si>
    <t>TEMPERO VERDE, MAÇO</t>
  </si>
  <si>
    <t>PM DE SÃO JOSÉ DO INHACORÁ</t>
  </si>
  <si>
    <t>Tempero verde em maço</t>
  </si>
  <si>
    <t>PM DE BOSSOROCA</t>
  </si>
  <si>
    <t>Tempero Verde - MAÇO</t>
  </si>
  <si>
    <t>Verduras Luzzi</t>
  </si>
  <si>
    <t>https://www.google.com/url?url=https://www.verdurasluzzi.com.br/tempero-verde-maco%3Fsrsltid%3DAfmBOoo0C2PTqX6LVM6cAPwEKLBqYG5KiNwq5_IKV9GfYM9dqfvZoMXtvYU&amp;rct=j&amp;q=&amp;esrc=s&amp;opi=95576897&amp;sa=U&amp;ved=0ahUKEwj0z4aszKKKAxXqOrkGHUlmLzUQgOUECIQG&amp;usg=AOvVaw3AK5njh_abXrVr8K8JnSYY</t>
  </si>
  <si>
    <t>Cheiro Verde Casal Maço</t>
  </si>
  <si>
    <t>iFrutus</t>
  </si>
  <si>
    <t>https://www.google.com/url?url=https://www.ifrutus.com.br/produto/cheiro-verde-casal-maco-70895%3Fsrsltid%3DAfmBOorTpRnBrH_Z2p8TkKTqsDNApakaC4Au1ti6QmBrLlV5sRkmqPiPSQk&amp;rct=j&amp;q=&amp;esrc=s&amp;opi=95576897&amp;sa=U&amp;ved=0ahUKEwj0z4aszKKKAxXqOrkGHUlmLzUQgOUECJoG&amp;usg=AOvVaw0xlZLdzH58IIoKHZvNvMnn</t>
  </si>
  <si>
    <t>Cheiro Verde Orgânico Maço - Raízs</t>
  </si>
  <si>
    <t>Raizs Orgânicos</t>
  </si>
  <si>
    <t>https://www.google.com/url?url=https://www.raizs.com.br/cheiro-verde-organico-maco-alimentos-delivery-sp/p%3Fsrsltid%3DAfmBOorxz8Rl0sXjrwa6vFLQoueK2V2F1BIijewz1IE9_6FzPP7SMmamiEc&amp;rct=j&amp;q=&amp;esrc=s&amp;opi=95576897&amp;sa=U&amp;ved=0ahUKEwj0z4aszKKKAxXqOrkGHUlmLzUQgOUECLAG&amp;usg=AOvVaw14Vt_jYe6qy6_QPglX4246</t>
  </si>
  <si>
    <t>Pão Tipo caseiro fatiado. (com aproximadamente 700g), com no mínimo 19 fatias (aipim, milho). O produto deve ser fresco e acondicionado em embalagem plástica atóxica, onde deve estar estampados a data de fabricação e prazo de validade.</t>
  </si>
  <si>
    <t>PM DE SÃO JOSÉ DO HORTÊNCIO</t>
  </si>
  <si>
    <t>PÃO CASEIRO SABOR MILHO, FATIADO, PESANDO ENTRE 500 E 700G, DISPOSTOS EM EMBALAGEM PLÁSTICA TRANSPARENTE, COM ROTULAGEM MÍNIMA CONFORME LEGISLAÇÃO VIGENTE, COM INFORMAÇÃO DE PESO, DATA DE FABRICAÇÃO E DATA DE VALIDADE.</t>
  </si>
  <si>
    <t>Prefeitura Municipal de São Cristóvão do Sul</t>
  </si>
  <si>
    <t>DL35/2024</t>
  </si>
  <si>
    <t>Pão Koch Milho Kg</t>
  </si>
  <si>
    <t>https://www.google.com/url?url=https://www.paodeacucar.com/produto/145243%3FstoreId%3D461%26isGoogleShopping%3Dtrue&amp;rct=j&amp;q=&amp;esrc=s&amp;opi=95576897&amp;sa=U&amp;ved=0ahUKEwj_17SxzKKKAxWqCrkGHYfGGRwQguUECKQF&amp;usg=AOvVaw357qAHsK454uv9UY9yTKKm</t>
  </si>
  <si>
    <t>Pão Caseiro Da Márcia 600g Milho</t>
  </si>
  <si>
    <t>Bistek</t>
  </si>
  <si>
    <t>https://www.bistek.com.br/pao-caseiro-da-marcia-600g-milho-1522086/p?idsku=1522086</t>
  </si>
  <si>
    <t>15359 - PÃO - Pão Base: De farinha de trigo refinadaTipo: Francês / Branco / De SalFresco, macio, não deve ser embalado quente.CATMAT: 460380Compra mínima: 1kg</t>
  </si>
  <si>
    <t>PM DE CHARQUEADAS</t>
  </si>
  <si>
    <t>PÃO CASEIRO DE TRIGO, EMBALADO INDIVIDUALMENTE, PESO APROXIMADO 700GR-fatiado, embalado individualmente</t>
  </si>
  <si>
    <t>PÃO DE TRIGO; TIPO CASEIRO; PESO MÍNIMO 600G</t>
  </si>
  <si>
    <t>***.290.***-**</t>
  </si>
  <si>
    <t>MUNICÍPIO DE MERCEDES</t>
  </si>
  <si>
    <t>PÃO DE SANDUICHE FATIADO (Pão de forma fatiado elaborado com farinha de trigo especial, unidades com aproximadamente 700 gramas)</t>
  </si>
  <si>
    <t>87.967.733/0001-88</t>
  </si>
  <si>
    <t>PM DE CORONEL BARROS</t>
  </si>
  <si>
    <t>Pão de Forma Fatiado 1kg trigo</t>
  </si>
  <si>
    <t>Los Paderos</t>
  </si>
  <si>
    <t>https://www.google.com/url?url=https://www.lospaderos.com.br/paes-prontos/pao-de-forma-fatiado-1kg%3Fparceiro%3D8967%26srsltid%3DAfmBOoqsOgvVvUOdBtZuZQjvyMntT-hcNNTzlXbTiqH6kJYyVz7IWQlUA3c&amp;rct=j&amp;q=&amp;esrc=s&amp;opi=95576897&amp;sa=U&amp;ved=0ahUKEwjk9r62zKKKAxVxH7kGHblZGPcQgOUECMoF&amp;usg=AOvVaw21Zd7D9U5jL-P1LVKtR-ST</t>
  </si>
  <si>
    <t>pão tradicional bdt fatiado kg</t>
  </si>
  <si>
    <t>https://badotti.com.br/produtos/5337008/pao-tradicional-bdt-fatiado-kg?srsltid=AfmBOop6cDW89cZB2mdZ4PPyEsr3XmVsx9cZjv5rzkTEPW9QrwgN3IlDf7E</t>
  </si>
  <si>
    <t>Pão, base: de farinha de trigo integral, tipo: de forma, apresentação: fatiado, tipo embalagem: embalagem individual. CATMAT 460403.-PÃO DE FORMA INTEGRAL: Pão de forma, de trigo, integral - farinha mista integral e branca - embalagem de no mínimo 500g. Fatiado. Validade mínima de 3 dias.</t>
  </si>
  <si>
    <t>17.332.901/0001-83</t>
  </si>
  <si>
    <t>PM DE ESTEIO</t>
  </si>
  <si>
    <t>PÃO DE FORMA INTEGRAL FATIADO, EMB. MÍNIMA DE 500GR</t>
  </si>
  <si>
    <t>PAC</t>
  </si>
  <si>
    <t>PÃO INTEGRAL FATIADO, EMBALAGEM DE 500g VALIDADE SEMANAL PÃO INTEGRAL FATIADO, EMBALAGEM DE 500G, VALIDADE SEMANAL. SEM SINAIS DE BOLOR, QUEIMADURAS, OU OUTROS QUE DESCARACTERIZEM O PRODUTO.</t>
  </si>
  <si>
    <t>05.418.766/0001-04</t>
  </si>
  <si>
    <t>PM DE MONTE BELO DO SUL</t>
  </si>
  <si>
    <t>Pão integral fatiado 100% integral, embalagem de 500g</t>
  </si>
  <si>
    <t>PÃO, TIPO DE FORMA INTEGRAL, INGREDIENTE FARINHA DE TRIGO INTEGRAL, PESO 500G, PACOTE COM 500G</t>
  </si>
  <si>
    <t>Unidade</t>
  </si>
  <si>
    <t>04.958.350/0001-16</t>
  </si>
  <si>
    <t>MUNICÍPIO DE FLORESTA</t>
  </si>
  <si>
    <t>Pão de Forma Integral Fatiado Panco 500g</t>
  </si>
  <si>
    <t>J.A. Doces</t>
  </si>
  <si>
    <t>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t>
  </si>
  <si>
    <t>Pão Forma Pullman Integral 500G</t>
  </si>
  <si>
    <t>https://www.google.com/url?url=https://www.naturaldaterra.com.br/pao-forma-pullman-integral-500g/p%3Fsrsltid%3DAfmBOor3QNwCxmlVodKDVlfybuqEEdrpEb_2tekFyPGvJCJMyNyrhYby1-g&amp;rct=j&amp;q=&amp;esrc=s&amp;opi=95576897&amp;sa=U&amp;ved=0ahUKEwiQneq7zKKKAxUuD7kGHamQDe8QgOUECOUG&amp;usg=AOvVaw1N8QPR4TydrVJBsWUXrob7</t>
  </si>
  <si>
    <t>Pão cachorro quente - 100 gramas a unidade, embalado em embalagens com 10 unidades. Validade e data de fabricação visível na embalagem.</t>
  </si>
  <si>
    <t>PM DE ERVAL GRANDE</t>
  </si>
  <si>
    <t>PÃO DE CACHORRO QUENTE Pão cachorro-quente  provindo de estabelecimento inspecionado, devidamente embalado conforme cronograma de entrega. 60g a unidade - EMBALAGEM NÃO REUTILIZÁVEL c/ no máximo 10 unidades</t>
  </si>
  <si>
    <t>Pão para cachorro quente, aprox. 50 gr. cada, embalagem de aprox. 400 gr., contento entre 8 á 10 unidades.</t>
  </si>
  <si>
    <t>PM DE VITÓRIA DAS MISSÕES</t>
  </si>
  <si>
    <t>PÃO DE CACHORRO QUENTE, PESO APROXIMADO DE 50G e 72G POR UNIDADE, ACONDICIONADO EM EMBALAGEM PLÁSTICA ATÓXICA DE 10 UNIDADES, COM LICENÇA SANITÁRIA.</t>
  </si>
  <si>
    <t>PM DE SÃO PEDRO DO BUTIÁ</t>
  </si>
  <si>
    <t>Pão tipo cachorro quente, embalado em plástico atóxico transparente e lacrado contendo 10 unidades no pacote</t>
  </si>
  <si>
    <t>MUNICÍPIO DE NOVA ESPERANÇA DO SUDOESTE</t>
  </si>
  <si>
    <t>PÃO PARA CACHORRO QUENTE MINI C/ 10 UNIDADES</t>
  </si>
  <si>
    <t>24.592.300/0001-75</t>
  </si>
  <si>
    <t>MUNICÍPIO DE IBEMA</t>
  </si>
  <si>
    <t>Pão De Hot Dog Kim Pacote Com 10 500g</t>
  </si>
  <si>
    <t>Semar Entrega</t>
  </si>
  <si>
    <t>https://www.google.com/url?url=https://www.semarentrega.com.br/produtos/detalhe/13014%3Fsrsltid%3DAfmBOoptLK0l-1pA8soA0jY-X30WCMoRLUYrhfdMSK80G0y0gHe8gRXCybA&amp;rct=j&amp;q=&amp;esrc=s&amp;opi=95576897&amp;sa=U&amp;ved=0ahUKEwjes8bAzKKKAxWdHLkGHXeAOL8QgOUECIoG&amp;usg=AOvVaw0LH9bgPCQZX6RzNLu82bIi</t>
  </si>
  <si>
    <t>Pão Hot Dog Pacote com 10 Unidades</t>
  </si>
  <si>
    <t>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t>
  </si>
  <si>
    <t>Pão de Hot Dog Apreço com 10 Unidades 500g</t>
  </si>
  <si>
    <t>Apoio Entrega</t>
  </si>
  <si>
    <t>https://www.google.com/url?url=https://www.apoioentrega.com/ind-pao-hot-dog-ap-500g-c-10un/p%3Fidsku%3D33045%26srsltid%3DAfmBOoorHEq9kMjjUS-cu_drpxp8FayEi_nZSNswbz3nC3wdy-0vHnAsPYI&amp;rct=j&amp;q=&amp;esrc=s&amp;opi=95576897&amp;sa=U&amp;ved=0ahUKEwjes8bAzKKKAxWdHLkGHXeAOL8QgOUECKIG&amp;usg=AOvVaw0trAWe6BXx_ktJspdRcSLI</t>
  </si>
  <si>
    <t>POLPA DE FRUTAS: (MORANGO, LARANJA, ABACAXI)</t>
  </si>
  <si>
    <t>23.934.117/0001-48</t>
  </si>
  <si>
    <t>POLPA DE FRUTAS SABORES LARANJA, UVA, ABACAXI E MORANGO, EMBALAGEM DE 500 G</t>
  </si>
  <si>
    <t>PM DE SÃO VALÉRIO DO SUL</t>
  </si>
  <si>
    <t>POLPA DE FRUTAS Polpa natural de frutas, sabores variados (laranja, morango, uva, pêssego, abacaxi), embalagem de 1kg</t>
  </si>
  <si>
    <t>Polpa de fruta congelada natural, sabores variados (laranja, uva, maracujá, abacaxi, abacaxi com hortelã, morango, amora, tangerina, manga, coco, acerola, limão); produto deve ser preparado com frutas sãs, limpas e isentas de parasitos e de detritos</t>
  </si>
  <si>
    <t>MUNICÍPIO DE ITAPEJARA D OESTE</t>
  </si>
  <si>
    <t>POLPA DE FRUTA - CONGELADA, PARA SUCO, SABORES LARANJA, ABACAXI, MARACUJÁ, UVA E MORANGO, ABACAXI COM HORTELÃ, RENDIMENTO A CADA 500 GR DE POLPA 2 LITROS DE ÁGUA, DE BOA QUALIDADE, PCT COM 1KG E VALIDADE MÍNIMA DE 6 MESES.</t>
  </si>
  <si>
    <t>MUNICÍPIO DE SULINA</t>
  </si>
  <si>
    <t>POLPA DE FRUTA CONGELADA. PURA, SEM AÇÚCAR. SABOR MANGA, LARANJA, MORANGO, UVA, ABACAXI E OUTROS....</t>
  </si>
  <si>
    <t>48.828.205/0001-96</t>
  </si>
  <si>
    <t>77/2024 - PRE</t>
  </si>
  <si>
    <t>Rúcula</t>
  </si>
  <si>
    <t>MOL</t>
  </si>
  <si>
    <t>PM DE HULHA NEGRA</t>
  </si>
  <si>
    <t>rúcula</t>
  </si>
  <si>
    <t>PM DE QUARAÍ</t>
  </si>
  <si>
    <t>Rúcula Embalada Qualitá Unidade</t>
  </si>
  <si>
    <t>https://www.google.com/url?url=https://www.tendaatacado.com.br/produto/rucula-maco-819%3Fsrsltid%3DAfmBOooobLtyPrawioUAjArAu1rw_g4Qo7TZAItJ0fjKb4kzmK_E6huicxI%26region_id%3D000500&amp;rct=j&amp;q=&amp;esrc=s&amp;opi=95576897&amp;sa=U&amp;ved=0ahUKEwin3sfKzKKKAxUII7kGHWrVLIYQguUECIEG&amp;usg=AOvVaw1PUZ6kmjsyGTMk5iHnrFwC</t>
  </si>
  <si>
    <t>Terra Adubada</t>
  </si>
  <si>
    <t>https://terraadubada.com.br/produto/rucula/?srsltid=AfmBOooy-GeyaEIKlMqIW_AfSaQMXtS5eJu_IaNtg06vEGDrQwtNr2Wovys</t>
  </si>
  <si>
    <t>Suco Integral de Uva 100% Fruta Natural 1 L Sem adição de açúcares, água ou conservadores.</t>
  </si>
  <si>
    <t>Vinícola Fin</t>
  </si>
  <si>
    <t>https://www.google.com/url?url=https://vinicolafin.com.br/produto/suco-integral-de-uva-100-fruta-natural/%3Futm_source%3DGoogle%2BShopping%26utm_medium%3Dcpc%26utm_campaign%3Dxml_feed_produtos_vinicola%26srsltid%3DAfmBOoojkn1fG5YvWsFhBRoeIRiERQSs3GeWRgoS3OD5zhQkN9SQEa14jiw&amp;rct=j&amp;q=&amp;esrc=s&amp;opi=95576897&amp;sa=U&amp;ved=0ahUKEwia9_bPzKKKAxUoE7kGHfoWCQoQgOUECLkH&amp;usg=AOvVaw186AXIuQVdrbUB0iY7NmCl</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</si>
  <si>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</si>
  <si>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</si>
  <si>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</si>
  <si>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</si>
  <si>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</si>
  <si>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</si>
  <si>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</si>
  <si>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</si>
  <si>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</si>
  <si>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</si>
  <si>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</si>
  <si>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</si>
  <si>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</si>
  <si>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</si>
  <si>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</si>
  <si>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</si>
  <si>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</si>
  <si>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</si>
  <si>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</si>
  <si>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</si>
  <si>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</si>
  <si>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</si>
  <si>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</si>
  <si>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</si>
  <si>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</si>
  <si>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</si>
  <si>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</si>
  <si>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</si>
  <si>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</si>
  <si>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</si>
  <si>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</si>
  <si>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</si>
  <si>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</si>
  <si>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</si>
  <si>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</si>
  <si>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</si>
  <si>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</si>
  <si>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</si>
  <si>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</si>
  <si>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</si>
  <si>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</si>
  <si>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</si>
  <si>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</si>
  <si>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</si>
  <si>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</si>
  <si>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</si>
  <si>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</si>
  <si>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</si>
  <si>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</si>
  <si>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</si>
  <si>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</si>
  <si>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</si>
  <si>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</si>
  <si>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</si>
  <si>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</si>
  <si>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</si>
  <si>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</si>
  <si>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</si>
  <si>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</si>
  <si>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</si>
  <si>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</si>
  <si>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</si>
  <si>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</si>
  <si>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</si>
  <si>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</si>
  <si>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</si>
  <si>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</si>
  <si>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</si>
  <si>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</si>
  <si>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</si>
  <si>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</si>
  <si>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</si>
  <si>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</si>
  <si>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</si>
  <si>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</si>
  <si>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</si>
  <si>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</si>
  <si>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</si>
  <si>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</si>
  <si>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</si>
  <si>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</si>
  <si>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</si>
  <si>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</si>
  <si>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</si>
  <si>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</si>
  <si>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</si>
  <si>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</si>
  <si>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</si>
  <si>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</si>
  <si>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</si>
  <si>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</si>
  <si>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</si>
  <si>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</si>
  <si>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</si>
  <si>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</si>
  <si>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</si>
  <si>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</si>
  <si>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</si>
  <si>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</si>
  <si>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</si>
  <si>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</si>
  <si>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</si>
  <si>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</si>
  <si>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</si>
  <si>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</si>
  <si>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</si>
  <si>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</si>
  <si>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</si>
  <si>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</si>
  <si>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</si>
  <si>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</si>
  <si>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SUCO INTEGRAL DE UVA</t>
  </si>
  <si>
    <t>PM DE JARI</t>
  </si>
  <si>
    <t>Suco de Uva Integral</t>
  </si>
  <si>
    <t>SUCO DE UVA INTEGRAL;</t>
  </si>
  <si>
    <t>L.</t>
  </si>
  <si>
    <t>PM DE GRAMADO DOS LOUREIROS</t>
  </si>
  <si>
    <t>Prefeitura Municipal de Guaramirim</t>
  </si>
  <si>
    <t>175/2024 - PRI</t>
  </si>
  <si>
    <t>PM DE CAÇAPAVA DO SUL</t>
  </si>
  <si>
    <t>BATATA DOCE.</t>
  </si>
  <si>
    <t>Fundo Municipal de Assistência Social de São Francisco do Sul</t>
  </si>
  <si>
    <t>8/2024 - PRE</t>
  </si>
  <si>
    <t>Banana prata conforme edital</t>
  </si>
  <si>
    <t>PM DE PALMARES DO SUL</t>
  </si>
  <si>
    <t>BETERRABA IN NATURA. TENRA, FIRME, SEM PODRIDÃO SEM DANOS PR</t>
  </si>
  <si>
    <t>BETERRABA, TAMANHO MÉDIO A GRANDE</t>
  </si>
  <si>
    <t>PM DE BENTO GONÇALVES</t>
  </si>
  <si>
    <t>Beterraba de tamanho uniforme, firme e íntegro, coloração característica, sem sujidade e sem folhas.</t>
  </si>
  <si>
    <t>PM DE ARROIO DO PADRE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</si>
</sst>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4">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cellStyleXfs>
  <cellXfs count="14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4" fillId="0" borderId="21" xfId="46" applyNumberFormat="1" applyBorder="1" applyAlignment="1">
      <alignment horizontal="left" vertical="top" wrapText="1"/>
    </xf>
    <xf numFmtId="0" fontId="4" fillId="0" borderId="2" xfId="46" applyNumberFormat="1" applyBorder="1" applyAlignment="1">
      <alignment horizontal="left" vertical="top" wrapText="1"/>
    </xf>
    <xf numFmtId="0" fontId="41" fillId="0" borderId="2" xfId="46" applyNumberFormat="1" applyFont="1" applyBorder="1" applyAlignment="1">
      <alignment horizontal="left" vertical="top" wrapText="1"/>
    </xf>
    <xf numFmtId="0" fontId="4" fillId="0" borderId="21" xfId="73" applyNumberFormat="1" applyBorder="1" applyAlignment="1">
      <alignment horizontal="left" vertical="top" wrapText="1"/>
    </xf>
    <xf numFmtId="0" fontId="4" fillId="0" borderId="2" xfId="73" applyNumberFormat="1" applyBorder="1" applyAlignment="1">
      <alignment horizontal="left" vertical="top" wrapText="1"/>
    </xf>
  </cellXfs>
  <cellStyles count="74">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Hyperlink" xfId="73" xr:uid="{00000000-000B-0000-0000-000008000000}"/>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218">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eetMetadata" Target="metadata.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_rels/drawing14.xml.rels><?xml version="1.0" encoding="UTF-8" standalone="yes"?>
<Relationships xmlns="http://schemas.openxmlformats.org/package/2006/relationships"><Relationship Id="rId1" Type="http://schemas.openxmlformats.org/officeDocument/2006/relationships/hyperlink" Target="#RESUMO!A1"/></Relationships>
</file>

<file path=xl/drawings/_rels/drawing15.xml.rels><?xml version="1.0" encoding="UTF-8" standalone="yes"?>
<Relationships xmlns="http://schemas.openxmlformats.org/package/2006/relationships"><Relationship Id="rId1" Type="http://schemas.openxmlformats.org/officeDocument/2006/relationships/hyperlink" Target="#RESUMO!A1"/></Relationships>
</file>

<file path=xl/drawings/_rels/drawing16.xml.rels><?xml version="1.0" encoding="UTF-8" standalone="yes"?>
<Relationships xmlns="http://schemas.openxmlformats.org/package/2006/relationships"><Relationship Id="rId1" Type="http://schemas.openxmlformats.org/officeDocument/2006/relationships/hyperlink" Target="#RESUMO!A1"/></Relationships>
</file>

<file path=xl/drawings/_rels/drawing17.xml.rels><?xml version="1.0" encoding="UTF-8" standalone="yes"?>
<Relationships xmlns="http://schemas.openxmlformats.org/package/2006/relationships"><Relationship Id="rId1" Type="http://schemas.openxmlformats.org/officeDocument/2006/relationships/hyperlink" Target="#RESUMO!A1"/></Relationships>
</file>

<file path=xl/drawings/_rels/drawing18.xml.rels><?xml version="1.0" encoding="UTF-8" standalone="yes"?>
<Relationships xmlns="http://schemas.openxmlformats.org/package/2006/relationships"><Relationship Id="rId1" Type="http://schemas.openxmlformats.org/officeDocument/2006/relationships/hyperlink" Target="#RESUMO!A1"/></Relationships>
</file>

<file path=xl/drawings/_rels/drawing19.xml.rels><?xml version="1.0" encoding="UTF-8" standalone="yes"?>
<Relationships xmlns="http://schemas.openxmlformats.org/package/2006/relationships"><Relationship Id="rId1" Type="http://schemas.openxmlformats.org/officeDocument/2006/relationships/hyperlink" Target="#RESUMO!A1"/></Relationships>
</file>

<file path=xl/drawings/_rels/drawing20.xml.rels><?xml version="1.0" encoding="UTF-8" standalone="yes"?>
<Relationships xmlns="http://schemas.openxmlformats.org/package/2006/relationships"><Relationship Id="rId1" Type="http://schemas.openxmlformats.org/officeDocument/2006/relationships/hyperlink" Target="#RESUMO!A1"/></Relationships>
</file>

<file path=xl/drawings/_rels/drawing21.xml.rels><?xml version="1.0" encoding="UTF-8" standalone="yes"?>
<Relationships xmlns="http://schemas.openxmlformats.org/package/2006/relationships"><Relationship Id="rId1" Type="http://schemas.openxmlformats.org/officeDocument/2006/relationships/hyperlink" Target="#RESUMO!A1"/></Relationships>
</file>

<file path=xl/drawings/_rels/drawing22.xml.rels><?xml version="1.0" encoding="UTF-8" standalone="yes"?>
<Relationships xmlns="http://schemas.openxmlformats.org/package/2006/relationships"><Relationship Id="rId1" Type="http://schemas.openxmlformats.org/officeDocument/2006/relationships/hyperlink" Target="#RESUMO!A1"/></Relationships>
</file>

<file path=xl/drawings/_rels/drawing23.xml.rels><?xml version="1.0" encoding="UTF-8" standalone="yes"?>
<Relationships xmlns="http://schemas.openxmlformats.org/package/2006/relationships"><Relationship Id="rId1" Type="http://schemas.openxmlformats.org/officeDocument/2006/relationships/hyperlink" Target="#RESUMO!A1"/></Relationships>
</file>

<file path=xl/drawings/_rels/drawing24.xml.rels><?xml version="1.0" encoding="UTF-8" standalone="yes"?>
<Relationships xmlns="http://schemas.openxmlformats.org/package/2006/relationships"><Relationship Id="rId1" Type="http://schemas.openxmlformats.org/officeDocument/2006/relationships/hyperlink" Target="#RESUMO!A1"/></Relationships>
</file>

<file path=xl/drawings/_rels/drawing25.xml.rels><?xml version="1.0" encoding="UTF-8" standalone="yes"?>
<Relationships xmlns="http://schemas.openxmlformats.org/package/2006/relationships"><Relationship Id="rId1" Type="http://schemas.openxmlformats.org/officeDocument/2006/relationships/hyperlink" Target="#RESUMO!A1"/></Relationships>
</file>

<file path=xl/drawings/_rels/drawing26.xml.rels><?xml version="1.0" encoding="UTF-8" standalone="yes"?>
<Relationships xmlns="http://schemas.openxmlformats.org/package/2006/relationships"><Relationship Id="rId1" Type="http://schemas.openxmlformats.org/officeDocument/2006/relationships/hyperlink" Target="#RESUMO!A1"/></Relationships>
</file>

<file path=xl/drawings/_rels/drawing27.xml.rels><?xml version="1.0" encoding="UTF-8" standalone="yes"?>
<Relationships xmlns="http://schemas.openxmlformats.org/package/2006/relationships"><Relationship Id="rId1" Type="http://schemas.openxmlformats.org/officeDocument/2006/relationships/hyperlink" Target="#RESUMO!A1"/></Relationships>
</file>

<file path=xl/drawings/_rels/drawing28.xml.rels><?xml version="1.0" encoding="UTF-8" standalone="yes"?>
<Relationships xmlns="http://schemas.openxmlformats.org/package/2006/relationships"><Relationship Id="rId1" Type="http://schemas.openxmlformats.org/officeDocument/2006/relationships/hyperlink" Target="#RESUMO!A1"/></Relationships>
</file>

<file path=xl/drawings/_rels/drawing29.xml.rels><?xml version="1.0" encoding="UTF-8" standalone="yes"?>
<Relationships xmlns="http://schemas.openxmlformats.org/package/2006/relationships"><Relationship Id="rId1" Type="http://schemas.openxmlformats.org/officeDocument/2006/relationships/hyperlink" Target="#RESUMO!A1"/></Relationships>
</file>

<file path=xl/drawings/_rels/drawing30.xml.rels><?xml version="1.0" encoding="UTF-8" standalone="yes"?>
<Relationships xmlns="http://schemas.openxmlformats.org/package/2006/relationships"><Relationship Id="rId1" Type="http://schemas.openxmlformats.org/officeDocument/2006/relationships/hyperlink" Target="#RESUMO!A1"/></Relationships>
</file>

<file path=xl/drawings/_rels/drawing31.xml.rels><?xml version="1.0" encoding="UTF-8" standalone="yes"?>
<Relationships xmlns="http://schemas.openxmlformats.org/package/2006/relationships"><Relationship Id="rId1" Type="http://schemas.openxmlformats.org/officeDocument/2006/relationships/hyperlink" Target="#RESUMO!A1"/></Relationships>
</file>

<file path=xl/drawings/_rels/drawing32.xml.rels><?xml version="1.0" encoding="UTF-8" standalone="yes"?>
<Relationships xmlns="http://schemas.openxmlformats.org/package/2006/relationships"><Relationship Id="rId1" Type="http://schemas.openxmlformats.org/officeDocument/2006/relationships/hyperlink" Target="#RESUMO!A1"/></Relationships>
</file>

<file path=xl/drawings/_rels/drawing33.xml.rels><?xml version="1.0" encoding="UTF-8" standalone="yes"?>
<Relationships xmlns="http://schemas.openxmlformats.org/package/2006/relationships"><Relationship Id="rId1" Type="http://schemas.openxmlformats.org/officeDocument/2006/relationships/hyperlink" Target="#RESUMO!A1"/></Relationships>
</file>

<file path=xl/drawings/_rels/drawing34.xml.rels><?xml version="1.0" encoding="UTF-8" standalone="yes"?>
<Relationships xmlns="http://schemas.openxmlformats.org/package/2006/relationships"><Relationship Id="rId1" Type="http://schemas.openxmlformats.org/officeDocument/2006/relationships/hyperlink" Target="#RESUMO!A1"/></Relationships>
</file>

<file path=xl/drawings/_rels/drawing35.xml.rels><?xml version="1.0" encoding="UTF-8" standalone="yes"?>
<Relationships xmlns="http://schemas.openxmlformats.org/package/2006/relationships"><Relationship Id="rId1" Type="http://schemas.openxmlformats.org/officeDocument/2006/relationships/hyperlink" Target="#RESUMO!A1"/></Relationships>
</file>

<file path=xl/drawings/_rels/drawing36.xml.rels><?xml version="1.0" encoding="UTF-8" standalone="yes"?>
<Relationships xmlns="http://schemas.openxmlformats.org/package/2006/relationships"><Relationship Id="rId1" Type="http://schemas.openxmlformats.org/officeDocument/2006/relationships/hyperlink" Target="#RESUMO!A1"/></Relationships>
</file>

<file path=xl/drawings/_rels/drawing37.xml.rels><?xml version="1.0" encoding="UTF-8" standalone="yes"?>
<Relationships xmlns="http://schemas.openxmlformats.org/package/2006/relationships"><Relationship Id="rId1" Type="http://schemas.openxmlformats.org/officeDocument/2006/relationships/hyperlink" Target="#RESUMO!A1"/></Relationships>
</file>

<file path=xl/drawings/_rels/drawing38.xml.rels><?xml version="1.0" encoding="UTF-8" standalone="yes"?>
<Relationships xmlns="http://schemas.openxmlformats.org/package/2006/relationships"><Relationship Id="rId1" Type="http://schemas.openxmlformats.org/officeDocument/2006/relationships/hyperlink" Target="#RESUMO!A1"/></Relationships>
</file>

<file path=xl/drawings/_rels/drawing39.xml.rels><?xml version="1.0" encoding="UTF-8" standalone="yes"?>
<Relationships xmlns="http://schemas.openxmlformats.org/package/2006/relationships"><Relationship Id="rId1" Type="http://schemas.openxmlformats.org/officeDocument/2006/relationships/hyperlink" Target="#RESUMO!A1"/></Relationships>
</file>

<file path=xl/drawings/_rels/drawing40.xml.rels><?xml version="1.0" encoding="UTF-8" standalone="yes"?>
<Relationships xmlns="http://schemas.openxmlformats.org/package/2006/relationships"><Relationship Id="rId1" Type="http://schemas.openxmlformats.org/officeDocument/2006/relationships/hyperlink" Target="#RESUMO!A1"/></Relationships>
</file>

<file path=xl/drawings/_rels/drawing41.xml.rels><?xml version="1.0" encoding="UTF-8" standalone="yes"?>
<Relationships xmlns="http://schemas.openxmlformats.org/package/2006/relationships"><Relationship Id="rId1" Type="http://schemas.openxmlformats.org/officeDocument/2006/relationships/hyperlink" Target="#RESUMO!A1"/></Relationships>
</file>

<file path=xl/drawings/_rels/drawing42.xml.rels><?xml version="1.0" encoding="UTF-8" standalone="yes"?>
<Relationships xmlns="http://schemas.openxmlformats.org/package/2006/relationships"><Relationship Id="rId1" Type="http://schemas.openxmlformats.org/officeDocument/2006/relationships/hyperlink" Target="#RESUMO!A1"/></Relationships>
</file>

<file path=xl/drawings/_rels/drawing43.xml.rels><?xml version="1.0" encoding="UTF-8" standalone="yes"?>
<Relationships xmlns="http://schemas.openxmlformats.org/package/2006/relationships"><Relationship Id="rId1" Type="http://schemas.openxmlformats.org/officeDocument/2006/relationships/hyperlink" Target="#RESUMO!A1"/></Relationships>
</file>

<file path=xl/drawings/_rels/drawing44.xml.rels><?xml version="1.0" encoding="UTF-8" standalone="yes"?>
<Relationships xmlns="http://schemas.openxmlformats.org/package/2006/relationships"><Relationship Id="rId1" Type="http://schemas.openxmlformats.org/officeDocument/2006/relationships/hyperlink" Target="#RESUMO!A1"/></Relationships>
</file>

<file path=xl/drawings/_rels/drawing45.xml.rels><?xml version="1.0" encoding="UTF-8" standalone="yes"?>
<Relationships xmlns="http://schemas.openxmlformats.org/package/2006/relationships"><Relationship Id="rId1" Type="http://schemas.openxmlformats.org/officeDocument/2006/relationships/hyperlink" Target="#RESUMO!A1"/></Relationships>
</file>

<file path=xl/drawings/_rels/drawing46.xml.rels><?xml version="1.0" encoding="UTF-8" standalone="yes"?>
<Relationships xmlns="http://schemas.openxmlformats.org/package/2006/relationships"><Relationship Id="rId1" Type="http://schemas.openxmlformats.org/officeDocument/2006/relationships/hyperlink" Target="#RESUMO!A1"/></Relationships>
</file>

<file path=xl/drawings/_rels/drawing47.xml.rels><?xml version="1.0" encoding="UTF-8" standalone="yes"?>
<Relationships xmlns="http://schemas.openxmlformats.org/package/2006/relationships"><Relationship Id="rId1" Type="http://schemas.openxmlformats.org/officeDocument/2006/relationships/hyperlink" Target="#RESUMO!A1"/></Relationships>
</file>

<file path=xl/drawings/_rels/drawing48.xml.rels><?xml version="1.0" encoding="UTF-8" standalone="yes"?>
<Relationships xmlns="http://schemas.openxmlformats.org/package/2006/relationships"><Relationship Id="rId1" Type="http://schemas.openxmlformats.org/officeDocument/2006/relationships/hyperlink" Target="#RESUMO!A1"/></Relationships>
</file>

<file path=xl/drawings/_rels/drawing49.xml.rels><?xml version="1.0" encoding="UTF-8" standalone="yes"?>
<Relationships xmlns="http://schemas.openxmlformats.org/package/2006/relationships"><Relationship Id="rId1" Type="http://schemas.openxmlformats.org/officeDocument/2006/relationships/hyperlink" Target="#RESUMO!A1"/></Relationships>
</file>

<file path=xl/drawings/_rels/drawing50.xml.rels><?xml version="1.0" encoding="UTF-8" standalone="yes"?>
<Relationships xmlns="http://schemas.openxmlformats.org/package/2006/relationships"><Relationship Id="rId1" Type="http://schemas.openxmlformats.org/officeDocument/2006/relationships/hyperlink" Target="#RESUMO!A1"/></Relationships>
</file>

<file path=xl/drawings/_rels/drawing51.xml.rels><?xml version="1.0" encoding="UTF-8" standalone="yes"?>
<Relationships xmlns="http://schemas.openxmlformats.org/package/2006/relationships"><Relationship Id="rId1" Type="http://schemas.openxmlformats.org/officeDocument/2006/relationships/hyperlink" Target="#RESUMO!A1"/></Relationships>
</file>

<file path=xl/drawings/_rels/drawing52.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49A7616-1409-4ECD-9BA1-F5166252C8E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3CA67FB-61B2-4250-B046-13BD88C9806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022010-BE24-4616-AFE2-1EFEE39FD2E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A8A4632-222F-43EA-B000-2FF0F8E42E3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43B326-048B-4DB8-B132-367D3CC9048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830A44D-F6A8-42A8-9EE9-EF6F7B7DA4A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018F0C8-86A4-4584-9A74-E6DF623BBAB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847CBFC-BBF6-451F-B6C0-53BF1500FC6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54D5573-8E4D-476F-9FB8-6582897A095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9B9AF22-D9A0-4833-AD78-52AF53124F5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E6CA77F-5EA3-439C-AE8D-B3B54BBFFAA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E61E450-315D-428E-829D-8C85669C92D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B96B88F-43B1-4CCB-9275-193FECEB2D9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28B31A5-C7E1-4260-8903-96FFF4433E5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5A0EFEE-71D0-44A3-B4DB-282B731E91B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98A4A96-6E5E-4120-A345-878E4F89F19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FC2849-71AB-4FF7-8A0C-EB1A788B656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97975AC-E5E5-4D45-8429-1C51F9D6132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4F7D7E3-AE46-4E0F-AB3A-EC71F658A6A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71DC210-D61B-43CA-9149-AD817A66491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CD1715C-FEF4-4B95-8E24-780A6913B91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47CDBC5-7A7A-485C-9A12-B878A2DCDA5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30AAFDA-41F0-4DF8-A1CC-4D116A84286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4150D95-203A-45AE-BDCF-B6B4197235B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AA73E04-A33B-41F3-A27A-410082F0CD3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50C568D-8BC0-499B-801B-5E8F1861171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8FEB674-3ADE-4D0E-8402-282D7CBED83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EA4564B-228C-4861-8287-37C6C5C0906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F742884-C1E9-4A6C-9F92-12887902B29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663291B-04A7-4156-A7B1-9E2BD54B25D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0F5A694-9DA1-4F7B-B014-2D83D797356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D666DA-32BE-4B88-8B12-7C13CFF1503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EA87DCC-57D6-46F7-8B8D-579888B3D32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48E28DD-B538-4F1C-9064-7502E5B7DA2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37EC793-6451-429A-88C7-E88B164E19C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AFD7BEB-A31A-4447-BA5D-908CCA24EB3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C98CA6F-2B5C-4E71-B6C3-197EF1A6DCB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2B8C026-F565-4F9D-A07A-4043CC63154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6E69B1B-7147-45EE-925C-F7D491CF66D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AB1FCA9-C950-4CCD-BAB9-92DFC019010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7EF1273-00B9-4C51-8DC5-CED4E1A9549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F3617F3-5351-4A67-9452-8DE8452083B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EDEBF7-E767-43F9-A44E-CC5357DD019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1D092B8-EC85-46C2-81BF-ADD72855F3A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3960907-44F9-4E49-BD02-95F16962F5A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DF9A807-CF0A-4766-973E-CAAE2AB3B34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888CD5B-7931-4EEA-8CAF-EC5C650F0C5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43149CB-0889-4F43-8045-96142E4C000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F908838-EB1C-4698-86AC-9CF5E6C5ED5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845C90D-F504-44B7-B1F3-3342C935124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1117C2B-19E5-4C44-82F6-BB5D4530BB4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2178A88-30DC-4CFE-AFAF-2ED106BD394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3C77BDF-2D20-43D5-BC19-997AC8C44AF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39F60C7-66B4-4631-AF13-1399C83034D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6C7FBEF-74D4-4CCC-B90E-F68A64C0636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85CABCF-E1CA-4794-B49F-5033A2025D2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FB1B7F8-B8F9-4B86-8EF1-083C7AB937C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34EE2DB-BF32-4DF8-A901-8B70B14D1FB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EE6A8F4-D40D-4D87-9551-58692405F89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2F2ECD9-BB34-40B5-90CB-66346AF59F75}"/>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3645AF0-0F7D-473A-9FC9-66526EDBEDE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31F4A39-9021-44EE-BEC7-D5F6A86AFB2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E07333B-9FE2-4372-BA54-26C90AAA227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561B508-CD60-4718-A5DD-4686F5E3DD7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1EC849F-AD62-436B-8A5D-E2571899423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B685C67-DA51-4106-9E8C-7589ADC93EB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A329E64-F60D-4A69-A296-63E87D68CB3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DF69915-8D93-4B09-8E09-58521F8C229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B540F84-9870-4339-8C4E-88CA4CB1D02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ECFB14C-94BD-4FE7-B588-F1C700F226D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DD88F65-EAD1-4027-A33C-0EC5E0A25B9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00E13B8-FC37-4CCA-B050-A094CBFC8EA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AD5850C-4E76-4C91-B7AF-3F1A1D1967F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4EF6BB3-3DB4-4C65-AD33-51D8F100A41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37D9E72-6301-4B9C-AFF0-67B0712DE95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546BD05-2740-4F98-9F07-02B4E3DF32D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930954B-055D-4B3C-AD68-F4488BCCB87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EACB328-ECDB-4211-9247-76C56542013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50B7FB4-8201-41B8-9D14-1F1F54D9708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AB7A355-F7CF-4A30-86FA-BCBC6D59604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B7D1FDA-D300-46A9-84E4-B017DDE4B26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4AFBBE7-F5E3-4F26-B4CD-1799F0A61CF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0C6222F-2931-434C-A2BB-FBFB24865B0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1772D2B-8BA1-4711-A7B6-67109B36967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138CD63-564F-433B-BB28-A6333CF047D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9B3B396-3A3A-47CE-85CD-6AB9FAF28FD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10253A6-4F09-4DF8-83F5-AE4D8E80B98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D5D5A40-8617-46ED-A33C-318B1E57ECC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A110C15-755B-4CE5-B87F-E3EF312F2B0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F408791-A256-4C33-8C7D-DB50C514DF6D}"/>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30E956C-F6C9-46AD-9BE1-79C6DD24CC9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001C9A2-6F9C-431C-A3C2-F6BA8B8F14E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48CFB05-3FEB-415C-82F0-8D49C4E5A72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B82A4C-0812-4568-8594-A812FF4E801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B935DF-E1F4-467A-AE1B-BE28BA99FC9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57A17E7-0D96-4D93-85D3-8882EA01511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75301D5-614E-4EDE-92EA-974A4B5F59B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28B6CDC-49A1-4C47-8D1A-F9EEEC3468F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7A66E64-A128-419A-AE09-9CDD7D8D156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4BDB28E-C864-45AB-9334-FDDCA900124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CD132BA-521D-4FEC-8DEE-93C3D267AA0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FCD16FE-079D-4E85-897C-35C4AD9F5CE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F781B40-DAC9-433F-821B-79CC0D7B065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EE77CE9-4BC7-4CE8-9712-0B3D6210D95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10F86ED-59B7-4BA0-92BB-16364075158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5C5F6D2-8793-423C-B3A1-DC7D12C205F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E4CA0D1-A7BE-41D5-85D5-59EB81514C8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5AB4C08-A839-4B7F-AFAA-C0372108CF8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B5EC907-3971-4E81-9398-2AC2E8FD8A3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05ED2EC-345B-4FE2-BECF-B588D2BA8DF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2F27E13-EF61-40C0-A845-1284A7235D7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419AA45-2022-4928-BF65-193E7604156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B7E0F4B-02FA-43D4-8B89-27D75987B51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735EC70-B226-4BF9-842B-EACF70E1DEF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338151A-66BD-49F4-A8F5-A86E1EA23C1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3A6A88E-ECBE-4CC0-8FFE-6834AA4C037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01DB2BF-02D9-4793-9519-5E817BDAB92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C75676A-2ABD-4264-AC72-CE253B00770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C8C63F-60D5-4ABC-83D0-D556CB98CC1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9837C44-7F6D-4BC7-AE80-8ECBE15119C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05A0563-D642-4610-ABCB-73DDB2B9D80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D6F7B7D-FF9B-4727-89BB-B7587054004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F1A8988-FA03-4F95-BF8C-031B2E9D775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614F38C-1C06-4344-B4C2-E3931D06AFE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44A9A85-5B92-4E54-85D9-02E57CBC9C4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4550B39-629D-40FA-8ECF-CF752135AD7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D62B1E3-7CD0-4BB3-BC2B-043A6178B2C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4EB771D-1EE2-4DDC-AC65-14C7472FA62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C0BB5D2-8848-420B-B046-3C618862795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31DF6DC-C5A8-46B7-890E-6D8427A256E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F54F095-CBF6-48AA-B91C-097146BECD1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B350EDA-667C-4C63-8853-38A4FCF3CB15}"/>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1916AE9-EDBC-4B56-8403-B4E8CD14765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A414DA9-6842-401C-A449-F789F7FBE98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FBEC505-894D-46D6-B36E-FA5D7B00277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A5C6D42-A1E2-44AE-BD21-A7961783D99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3ECFD4D-FFBB-49C0-A4A1-CE64B18445A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65642A2-474B-463D-B3A1-335341B6875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4965256-83F2-4D5D-BDD9-EA2357F6F18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12F5FAC-AF7E-42B8-A0B1-44FC23834A6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5C88E0-CCD0-4583-8E58-3E6A5C6493D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B52985A-27E2-4FAF-AC0D-B51521CE35D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DDD09A8-FA12-4B8D-8B75-302B16021CE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01A9508-7747-4F39-8B44-E3E7443C583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F9777CA-B6B7-4F2B-A1C7-A0A74AEAF41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55B5743-507E-4C47-AE13-B491F692FDF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3BF156E-3DAA-4A99-A781-C9BC8F0B401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004D70B-9342-4BEB-A48C-7E69BAD566D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631CA3F-94FB-4CAF-BF93-EA113F63EB0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A3D2164-452C-4714-8814-94FEA161C21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google.com/url?url=https://fazendinha.me/produto/vem-do-sitio-abacate-fortuna-vem-do-sitio-1kg%3Fsrsltid%3DAfmBOoojRtRBuRIZdSQYbKdNAaXoHX-11-vhIhpw_1Ev2tPBKXA7z5T6E9I&amp;rct=j&amp;q=&amp;esrc=s&amp;opi=95576897&amp;sa=U&amp;ved=0ahUKEwi3rq3byqKKAxXWG7kGHS4IEBMQgOUECOUG&amp;usg=AOvVaw0XrM-Ez7p9Si0lkVxUJ-DD" TargetMode="External"/><Relationship Id="rId1" Type="http://schemas.openxmlformats.org/officeDocument/2006/relationships/hyperlink" Target="https://www.google.com/url?url=https://www.cuboazul.com.br/abacate-/prod-10408943/%3Fsrsltid%3DAfmBOoq4Nx1aKPzgSgQKdS5bZsKTAZrLjTDJy8HnVPgyN1wXaubQyd51k5I&amp;rct=j&amp;q=&amp;esrc=s&amp;opi=95576897&amp;sa=U&amp;ved=0ahUKEwi3rq3byqKKAxXWG7kGHS4IEBMQgOUECM8G&amp;usg=AOvVaw1JOR4dowsHts-R2N7NV39A" TargetMode="External"/><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ogle.com/url?url=https://loja.boasupermercados.com.br/abobrinha-italiana-kg/p%3Fidsku%3D2359%26srsltid%3DAfmBOooUePuMwN6bpyoqngg5ZQzUw6ZCpHWaqQu5aajkRytlPhWLAEw2BhU&amp;rct=j&amp;q=&amp;esrc=s&amp;opi=95576897&amp;sa=U&amp;ved=0ahUKEwis6uLgyqKKAxUFL7kGHWBBIekQgOUECIoG&amp;usg=AOvVaw3c5-hLxMGLCdRk6Vvhh5An" TargetMode="External"/><Relationship Id="rId1" Type="http://schemas.openxmlformats.org/officeDocument/2006/relationships/hyperlink" Target="https://www.google.com/url?url=https://naturvidaonline.com.br/produtos/5451191/abobrinha-italiana-kg%3Fsrsltid%3DAfmBOooB9DNbGxCW0FU36Rfr92J8bwcjRjDc5roHRQPTLmwva1qR2g5Cmt8&amp;rct=j&amp;q=&amp;esrc=s&amp;opi=95576897&amp;sa=U&amp;ved=0ahUKEwis6uLgyqKKAxUFL7kGHWBBIekQgOUECP4F&amp;usg=AOvVaw2xM63rjlZI5l6UHTJXZWhh" TargetMode="External"/><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supercorrea.com.br/produtos/6342382/alface-crespa-und?srsltid=AfmBOooh2DHn1RG6JIBOe7Zai70LzH4lV2qv1hnaPsOHGBXg1rJBaSqnj1U" TargetMode="External"/><Relationship Id="rId1" Type="http://schemas.openxmlformats.org/officeDocument/2006/relationships/hyperlink" Target="https://www.google.com/url?url=https://carinhodaterra.app.br/p/Alface-Crespa%3Fsrsltid%3DAfmBOop12PotDMVtLcYttoOal1BAZcXERSwxA8r6YeEntf5kDbV8nbxWrKk&amp;rct=j&amp;q=&amp;esrc=s&amp;opi=95576897&amp;sa=U&amp;ved=0ahUKEwi2y-zlyqKKAxWmBbkGHQzjDmIQgOUECLYF&amp;usg=AOvVaw1aM-7i5HRwYgsx-WqsG6V-" TargetMode="Externa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google.com/url?url=https://crsupermercados.com.br/products/batata-doce-kg-aproximadamente-1kg%3Fvariant%3D45007343091939%26country%3DBR%26currency%3DBRL%26utm_medium%3Dproduct_sync%26utm_source%3Dgoogle%26utm_content%3Dsag_organic%26utm_campaign%3Dsag_organic%26srsltid%3DAfmBOorAQsYieaTCC1qcJG5rF5S2rHOGeJO7ZMTtobtJnqxlD5NGUqMdQz0&amp;rct=j&amp;q=&amp;esrc=s&amp;opi=95576897&amp;sa=U&amp;ved=0ahUKEwjAzc3qyqKKAxUZHbkGHQNBBn4QgOUECIAG&amp;usg=AOvVaw0d0nowR09qyv9HRtkG5wXO" TargetMode="External"/><Relationship Id="rId1" Type="http://schemas.openxmlformats.org/officeDocument/2006/relationships/hyperlink" Target="https://www.google.com/url?url=https://www.obahortifruti.com.br/batata-doce-branca/p%3Fidsku%3D12245%26srsltid%3DAfmBOopQkhuGfQHbl3yEaAOdTT-_qvf5uV6wetJhFYLYON9GAd0bkn5Xj5E&amp;rct=j&amp;q=&amp;esrc=s&amp;opi=95576897&amp;sa=U&amp;ved=0ahUKEwjAzc3qyqKKAxUZHbkGHQNBBn4QgOUECN8F&amp;usg=AOvVaw2XIszdXOp-v0NTj3wPJYae"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supercamnpal.com.br/produtos/4374841/banana-prata-kg?srsltid=AfmBOopPy_NLYn-S_tkT7D9AQMHLZQhySNaFH6C7PMa1ByOAVhCB23POrFo"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s://www.google.com/url?url=https://supermercadopanelao.com.br/p/d/775808/banana-caturra-kg/p&amp;rct=j&amp;q=&amp;esrc=s&amp;opi=95576897&amp;sa=U&amp;ved=0ahUKEwje6rj0yqKKAxWGCrkGHXaBICkQgOUECOkF&amp;usg=AOvVaw3dzbl1Y_8TcvivwCHN50oK" TargetMode="External"/><Relationship Id="rId2" Type="http://schemas.openxmlformats.org/officeDocument/2006/relationships/hyperlink" Target="https://www.google.com/url?url=https://supercorrea.com.br/produtos/1283923/banana-caturra-kg%3Fsrsltid%3DAfmBOopSG1LwKlbFrY4Dm-SAKe3sPhYyC2KTEnAKHdzILH6YSQmbDsIRL_g&amp;rct=j&amp;q=&amp;esrc=s&amp;opi=95576897&amp;sa=U&amp;ved=0ahUKEwje6rj0yqKKAxWGCrkGHXaBICkQgOUECN4F&amp;usg=AOvVaw2tIRn-qRfZP7Uaqre1EFSt" TargetMode="External"/><Relationship Id="rId1" Type="http://schemas.openxmlformats.org/officeDocument/2006/relationships/hyperlink" Target="https://carinhodaterra.app.br/p/Banana-Caturra?srsltid=AfmBOoqwkvpq8iCFBq_VUiwplabBtrWQtukZE4Wxq_p5qrRp8yH0B3MBceg" TargetMode="External"/><Relationship Id="rId5" Type="http://schemas.openxmlformats.org/officeDocument/2006/relationships/drawing" Target="../drawings/drawing8.xml"/><Relationship Id="rId4"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naturvidaonline.com.br/produtos/5451158/bergamota-kg?srsltid=AfmBOorNgC5kkcPmMxup1nqHsE2FJ8MyU_yUcGhkALq1pty3g2NY6tXh2ec"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cuboazul.com.br/beterraba-kilo/prod-10408865/?srsltid=AfmBOopbjJo_ZjCTuRy_HpbNCvTG39XgmdRP4CmulUzaPA6lXOXM_eJsSjc"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google.com/url?url=https://www.coopsupermercado.com.br/brocolis-ninja-benassi-150g/p%3Fidsku%3D40904832%26srsltid%3DAfmBOopGjvIDCNo_HR4fkDjzwCmbwijqbP3JWCq5xUmAy-_HJPRc9tkPSmU&amp;rct=j&amp;q=&amp;esrc=s&amp;opi=95576897&amp;sa=U&amp;ved=0ahUKEwjXjsqCy6KKAxW0JrkGHZ6eAF0QguUECM4G&amp;usg=AOvVaw1oBwIIDZxm_zToUMDaQjwW" TargetMode="External"/><Relationship Id="rId1" Type="http://schemas.openxmlformats.org/officeDocument/2006/relationships/hyperlink" Target="https://www.google.com/url?url=https://www.paodeacucar.com/produto/34660%3FstoreId%3D461%26isGoogleShopping%3Dtrue&amp;rct=j&amp;q=&amp;esrc=s&amp;opi=95576897&amp;sa=U&amp;ved=0ahUKEwjXjsqCy6KKAxW0JrkGHZ6eAF0QguUECKoG&amp;usg=AOvVaw1kAeUoGbrCw9EBmEWWoW5u" TargetMode="External"/><Relationship Id="rId4"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casadonortemissao.com.br/produtos/bolacha-morel-com-coco-1kg/?srsltid=AfmBOorp-CaFd24akJCU17nmIAQNiHfZ_ha8tkRc_RZ3y30lXDscw_xEacw" TargetMode="External"/><Relationship Id="rId1" Type="http://schemas.openxmlformats.org/officeDocument/2006/relationships/hyperlink" Target="https://produto.mercadolivre.com.br/MLB-3817669267-bolachas-gourmet-caseiras-sabor-de-minas-biscoito-goiabinha-_JM?matt_tool=18956390&amp;utm_source=google_shopping&amp;utm_medium=organic" TargetMode="External"/><Relationship Id="rId4"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emporioecia.com.br/biscoito-integral-castanha-do-para-kg?srsltid=AfmBOooQ0iXhXAp1s9U904DaE3REaMfGqzAGbaPHMhxtbLdnrLD-WlOzwUs"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savegnago.com.br/cebola-selecionada-fugita-1kg-pcte/p?idsku=4529&amp;utm_source=shopping&amp;utm_medium=organic&amp;utm_campaign=googleshoppinglisting_hortifruti_legumes_cebola&amp;utm_term=132253&amp;srsltid=AfmBOorrfaJs-RHtVkk4kfHffA7HINis4_G_ye_J0DUPp3fmNgXQ4a1AsXY"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www.google.com/url?url=https://estacaojapy.com.br/p/Cenoura-Organica%3Fsrsltid%3DAfmBOoqmLYycy5DnGHY7ZnDS82RqpZgl_DhRl86XSdcTnyJC7SkBxbd7XR8&amp;rct=j&amp;q=&amp;esrc=s&amp;opi=95576897&amp;sa=U&amp;ved=0ahUKEwifyKWWy6KKAxUQE7kGHWW1JXgQgOUECO0H&amp;usg=AOvVaw0jFFYQFImocR5tq1LqiG9l"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tendaatacado.com.br/produto/couve-flor-congelado-select-1kg-8939?srsltid=AfmBOopFmyOjOIc-wKdC2IFuCgeri2oB9DTY4HnHUvzaNgzY0Ay6rO-NPxU&amp;region_id=000500" TargetMode="External"/><Relationship Id="rId1" Type="http://schemas.openxmlformats.org/officeDocument/2006/relationships/hyperlink" Target="https://www.google.com/url?url=https://www.ceasamais.com.br/couve-flor-kg-2023-12-11-08-59-05&amp;rct=j&amp;q=&amp;esrc=s&amp;opi=95576897&amp;sa=U&amp;ved=0ahUKEwjxxfSay6KKAxVoIrkGHd-eCukQgOUECOEF&amp;usg=AOvVaw0SwhCg8IN8bLv_59VfsxJO" TargetMode="External"/><Relationship Id="rId4"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3" Type="http://schemas.openxmlformats.org/officeDocument/2006/relationships/hyperlink" Target="https://www.google.com/url?url=https://www.superpaguemenos.com.br/couve-manteiga-campo-alegre-unidade/p%3Fgoogleshopping%3D1%26srsltid%3DAfmBOor6DH0pBDyDzm2mZvmGoz89BsRislba6kIIQJgZh-yOWykGANpIMhg&amp;rct=j&amp;q=&amp;esrc=s&amp;opi=95576897&amp;sa=U&amp;ved=0ahUKEwisv6qgy6KKAxVbHLkGHcjZCxQQguUECJAG&amp;usg=AOvVaw2bm-815JxQCH6cyTXYEsjs" TargetMode="External"/><Relationship Id="rId2" Type="http://schemas.openxmlformats.org/officeDocument/2006/relationships/hyperlink" Target="https://www.google.com/url?url=https://www.ceasamais.com.br/couve-manteiga-kg&amp;rct=j&amp;q=&amp;esrc=s&amp;opi=95576897&amp;sa=U&amp;ved=0ahUKEwisv6qgy6KKAxVbHLkGHcjZCxQQguUECIUG&amp;usg=AOvVaw0_hIYz9NEG3xRqZgGRYm6r" TargetMode="External"/><Relationship Id="rId1" Type="http://schemas.openxmlformats.org/officeDocument/2006/relationships/hyperlink" Target="https://www.google.com/url?url=https://www.paodeacucar.com/produto/3714%3FstoreId%3D461%26isGoogleShopping%3Dtrue&amp;rct=j&amp;q=&amp;esrc=s&amp;opi=95576897&amp;sa=U&amp;ved=0ahUKEwisv6qgy6KKAxVbHLkGHcjZCxQQguUECPkF&amp;usg=AOvVaw37aPMH2yEjFzUOsEe2pI7B" TargetMode="External"/><Relationship Id="rId5" Type="http://schemas.openxmlformats.org/officeDocument/2006/relationships/drawing" Target="../drawings/drawing17.xml"/><Relationship Id="rId4"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hyperlink" Target="https://www.google.com/url?url=https://meninadascucas.com.br/produto/cuca-de-farofa/%3Fsrsltid%3DAfmBOoowtbohqkXgnXCt0WAboyMoICMO0LdKvYA1mGabsiEsEPni8q2oxWo&amp;rct=j&amp;q=&amp;esrc=s&amp;opi=95576897&amp;sa=U&amp;ved=0ahUKEwid9uWly6KKAxWIFbkGHWMdCRAQgOUECO4F&amp;usg=AOvVaw29sH600c8UirCsbnub-kVd" TargetMode="External"/><Relationship Id="rId2" Type="http://schemas.openxmlformats.org/officeDocument/2006/relationships/hyperlink" Target="https://www.google.com/url?url=https://supercorrea.com.br/produtos/1299449/cuca-tradicional-kg%3Fsrsltid%3DAfmBOooL9c6YCgzZj4eGSpCIJ-ZqufNB1yP_1OfPihQskz1NncIW9X3g7CI&amp;rct=j&amp;q=&amp;esrc=s&amp;opi=95576897&amp;sa=U&amp;ved=0ahUKEwid9uWly6KKAxWIFbkGHWMdCRAQgOUECOMF&amp;usg=AOvVaw2n138M_-OGYSfYERiAp9DV" TargetMode="External"/><Relationship Id="rId1" Type="http://schemas.openxmlformats.org/officeDocument/2006/relationships/hyperlink" Target="https://www.google.com/url?url=https://www.pegpese.com.br/produtos/detalhe/12512%3Fsrsltid%3DAfmBOooF4jyIvdu_-sGcEGcMO4QY9OcAT789Q3jdq4YshdhBWTN1rjD_Q4A&amp;rct=j&amp;q=&amp;esrc=s&amp;opi=95576897&amp;sa=U&amp;ved=0ahUKEwid9uWly6KKAxWIFbkGHWMdCRAQgOUECM0F&amp;usg=AOvVaw0Re228fOdRMM23NkuoJWeE" TargetMode="External"/><Relationship Id="rId5" Type="http://schemas.openxmlformats.org/officeDocument/2006/relationships/drawing" Target="../drawings/drawing18.xml"/><Relationship Id="rId4"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hyperlink" Target="https://www.magazineluiza.com.br/extrato-tomate-ole-sache-1020kg/p/kg498h6497/me/edto/?seller_id=centraldeembalagens&amp;srsltid=AfmBOopB14f5EOxbEJ6NoQUBlxSNZabBpyfe5VUDL42VYetVrPcoA6GGj6s&amp;region_id=123478" TargetMode="External"/><Relationship Id="rId2" Type="http://schemas.openxmlformats.org/officeDocument/2006/relationships/hyperlink" Target="https://www.somoscompremais.com.br/extrato-de-tomate-quero-sache-1-02kg/p?srsltid=AfmBOorfRWh5Cw3S0EHNWBbtbTsYHQVI5we--mWPfC_Mv4V2F6An0UdUWnI" TargetMode="External"/><Relationship Id="rId1" Type="http://schemas.openxmlformats.org/officeDocument/2006/relationships/hyperlink" Target="https://www.google.com/url?url=https://www.tendaatacado.com.br/produto/ext-tom-quero-sch-1-02kg%3Fsrsltid%3DAfmBOoqc9Q6MLhAaFJQfJhznKt5unNukiltOr_NULVenswkXBrqAakjntkk%26region_id%3D000500&amp;rct=j&amp;q=&amp;esrc=s&amp;opi=95576897&amp;sa=U&amp;ved=0ahUKEwj94Navy6KKAxXbLrkGHeWhHHQQguUECMYG&amp;usg=AOvVaw00cgk5mzx_HXxsBRU5FdBO" TargetMode="External"/><Relationship Id="rId5" Type="http://schemas.openxmlformats.org/officeDocument/2006/relationships/drawing" Target="../drawings/drawing20.xml"/><Relationship Id="rId4"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www.google.com/url?url=https://www.santaluzia.com.br/feijao-preto-guto-1kg-552364/p%3Futm_source%3Dgoogle%26utm_medium%3Dcpc%26utm_campaign%3Dshopping%26utm_term%3D93584%26srsltid%3DAfmBOoohMJ59QbZFfSos2u7N9L07R2-tLXQ2vvQHAD8At5Nv6WjemxdMIyU&amp;rct=j&amp;q=&amp;esrc=s&amp;opi=95576897&amp;sa=U&amp;ved=0ahUKEwiq5tq0y6KKAxU4IrkGHfUnGDYQguUECMkG&amp;usg=AOvVaw1q3bJgBFU5hjXtr9fFyT77" TargetMode="External"/><Relationship Id="rId1" Type="http://schemas.openxmlformats.org/officeDocument/2006/relationships/hyperlink" Target="https://www.google.com/url?url=https://www.mercantilatacado.com.br/feijao-preto-manolinho-1kg/p%3Fidsku%3D7451%26srsltid%3DAfmBOops1YhAxLUE3TByOGELwrv2MMPcHjAiu4yDj3A-1knRjhl7H7d6FWs&amp;rct=j&amp;q=&amp;esrc=s&amp;opi=95576897&amp;sa=U&amp;ved=0ahUKEwiq5tq0y6KKAxU4IrkGHfUnGDYQguUECL4G&amp;usg=AOvVaw3adH7d32gCTLXKfNNlLmRd" TargetMode="External"/><Relationship Id="rId4"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google.com/url?url=https://www.supermuffato.com.br/feijao-caldo-bom-carioca-1kg-27848/p&amp;rct=j&amp;q=&amp;esrc=s&amp;opi=95576897&amp;sa=U&amp;ved=0ahUKEwjpzP65y6KKAxW_OrkGHU3lDn0QguUECL8G&amp;usg=AOvVaw1M0Gk-LYpA1XdqNeKJRPM8" TargetMode="External"/><Relationship Id="rId1" Type="http://schemas.openxmlformats.org/officeDocument/2006/relationships/hyperlink" Target="https://www.primedistribuidor.com.br/product-page/feij%C3%A3o-carioca-camil-1kg-1?utm_source=google&amp;utm_medium=wix_google_feed&amp;utm_campaign=freelistings&amp;srsltid=AfmBOorBCvpPsuOV4AIOEv6eIUadehaiwToM93U0VCOLxpqI59HDvbyYy7g" TargetMode="External"/><Relationship Id="rId4"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londripeixesp.com.br/loja/peixes/peixes-frescos/file-de-tilapia-fresco-kg/?attribute_pa_peso=1kg&amp;srsltid=AfmBOorIoKVCzr7iCg-ZhWCk7SQEf9T_-SWqtTFA5ccQaO4cuyxUx93DAK0" TargetMode="External"/><Relationship Id="rId1" Type="http://schemas.openxmlformats.org/officeDocument/2006/relationships/hyperlink" Target="https://www.google.com/url?url=https://www.naturaldaterra.com.br/file-tilapia-fresco/p%3Fsrsltid%3DAfmBOoqVaV-qQ07hA1kXrJDN4EpHS0EtvOUf0jOkvFSE3NqdmUsQyfy7iiE&amp;rct=j&amp;q=&amp;esrc=s&amp;opi=95576897&amp;sa=U&amp;ved=0ahUKEwjm75m_y6KKAxWqCrkGHYfGGRwQgOUECO4F&amp;usg=AOvVaw28QGoIJJwyeJ5QxfBizmjr" TargetMode="External"/><Relationship Id="rId4"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s://www.somoscompremais.com.br/iogurte-de-morango-frimesa-saquinho-1l/p?srsltid=AfmBOoqG_vMyv7zO4gFNQ-ErxdKwsn9o1MuQwnmaTFG4kpN5dEf8A2tmReg" TargetMode="External"/><Relationship Id="rId1" Type="http://schemas.openxmlformats.org/officeDocument/2006/relationships/hyperlink" Target="https://www.superkoch.com.br/bebida-lactea-holandes-morango-light-1l-21043?srsltid=AfmBOoqm6_hLjxCtkwz8JEHmatJ2U5ZSWulvCrRJe46JQGbySGIzdH-xBuU" TargetMode="External"/><Relationship Id="rId4"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s://online.viezzersupermercados.com.br/produtos/1943596/laranja-suco-kg?srsltid=AfmBOopNPPAlWxQxCXTpXKeYs37ubgiRrAeGVIOEhxDvWEx0qCg82t_30BA" TargetMode="External"/><Relationship Id="rId1" Type="http://schemas.openxmlformats.org/officeDocument/2006/relationships/hyperlink" Target="https://supercamnpal.com.br/produtos/4377122/laranja-kg?srsltid=AfmBOopotsXKSVJAIOFx5CznKTvFjuV1fT42qf0m-eWwr4hyS-8G7MmZIiA" TargetMode="External"/><Relationship Id="rId4"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s://www.google.com/url?url=https://www.naturaldaterra.com.br/maca-gala-organica/p%3Fsrsltid%3DAfmBOopuENeVWhKQaVy7YkYZTdukjUZhF6DhQNFDM8JiJJnWj-vqXuKb120&amp;rct=j&amp;q=&amp;esrc=s&amp;opi=95576897&amp;sa=U&amp;ved=0ahUKEwiomZnOy6KKAxWVHrkGHQ6bI2gQgOUECPgF&amp;usg=AOvVaw2RfC_4eaiWU9braukRLfIC" TargetMode="Externa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s://www.google.com/url?url=https://www.supermuffato.com.br/maca-fugi-kg-3344/p&amp;rct=j&amp;q=&amp;esrc=s&amp;opi=95576897&amp;sa=U&amp;ved=0ahUKEwjSxqXTy6KKAxUzBbkGHXhMMcgQgOUECJcG&amp;usg=AOvVaw1YLMS1DJcAFh-peMxxlSAX" TargetMode="External"/><Relationship Id="rId1" Type="http://schemas.openxmlformats.org/officeDocument/2006/relationships/hyperlink" Target="https://www.google.com/url?url=https://loja.sakashita.com.br/produtos/5818821/maca-fuji-kg%3Fsrsltid%3DAfmBOor0Ke_tt4w0nZsoliQQl-NxZ_hCAZwYYUcMtENLf900F5tEWb1W18Q&amp;rct=j&amp;q=&amp;esrc=s&amp;opi=95576897&amp;sa=U&amp;ved=0ahUKEwjSxqXTy6KKAxUzBbkGHXhMMcgQgOUECIoG&amp;usg=AOvVaw24Npp7D72bSkBEZbBG_mvk" TargetMode="External"/><Relationship Id="rId4"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s://raminhoimportadora.com/products/mandioca-descascada-1-pacote-1kg?variant=46052761141525&amp;currency=BRL&amp;utm_medium=product_sync&amp;utm_source=google&amp;utm_content=sag_organic&amp;utm_campaign=sag_organic&amp;srsltid=AfmBOor1jRSdD7cztGquwF4AGv9ncL9QJ4eUER6PfspwrWj-KyzBlmEW6N8" TargetMode="External"/><Relationship Id="rId1" Type="http://schemas.openxmlformats.org/officeDocument/2006/relationships/hyperlink" Target="https://www.obahortifruti.com.br/mandioca-descascada-e-embalada-a-vacuo-1-kg/p?idsku=4426&amp;srsltid=AfmBOorAgIKvRkBi0zVLU519s7ZRBFpKYQqCWuGebb4An-JnfYnRFssieh8" TargetMode="External"/><Relationship Id="rId4"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s://www.lojaonline.mastersupermercados.com.br/produto/3376?srsltid=AfmBOorDgLecuIY-OkJz3CJdoYYkn4d4dnVg4s-KwW2EnPmKdCeT1gxQLGg" TargetMode="External"/><Relationship Id="rId1" Type="http://schemas.openxmlformats.org/officeDocument/2006/relationships/hyperlink" Target="https://www.google.com/url?url=http://www.superkoch.com.br/macarrao-ninho-massa-ditalia-parppadelle-n4-1kg-67939%3Fsrsltid%3DAfmBOoprIJ_cZDKYqmBtUhrnYRkkwhh1uitDSkd2TzbzJG0_OnonUfTEPSw&amp;rct=j&amp;q=&amp;esrc=s&amp;opi=95576897&amp;sa=U&amp;ved=0ahUKEwioncHdy6KKAxXWgGEGHTWNEaQQguUECJYH&amp;usg=AOvVaw1IeShl-edHdjX-4Kf4l8V7" TargetMode="External"/><Relationship Id="rId4"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www.angeloni.com.br/super/melancia-inteira-kg-8117/p?idsku=8117" TargetMode="External"/><Relationship Id="rId1" Type="http://schemas.openxmlformats.org/officeDocument/2006/relationships/hyperlink" Target="https://www.corujaodoovo.com/melancia-kg-1679865/?sku=1679865.151602.0&amp;srsltid=AfmBOorTpfKGwIw0RPk6V8EEYWjwFzhH9VLYgOwRB-A4KdeHZD244hMQS-E" TargetMode="External"/><Relationship Id="rId4"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printerSettings" Target="../printerSettings/printerSettings31.bin"/><Relationship Id="rId1" Type="http://schemas.openxmlformats.org/officeDocument/2006/relationships/hyperlink" Target="https://www.paodoceu.com/verpro.php?c=209&amp;srsltid=AfmBOook6nXsky3Zow1tFKwci3K1y8OBnwWj33Vm58c1CrZG0AjSv4Qwa_s" TargetMode="Externa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s://www.estacaodosgraos.com.br/melado-de-cana-pote-1-2kg-terra-dos-gr-os-onde-comprar-zonacerealista-encontrar-achar-valor-preco-informacao-nutricional.html?srsltid=AfmBOopXXT7a-FmMbYEdP1w6Xdx9GRfBzFZ8vN8GpUIRS968ItIPJf4NS7I" TargetMode="External"/><Relationship Id="rId1" Type="http://schemas.openxmlformats.org/officeDocument/2006/relationships/hyperlink" Target="https://www.google.com/url?url=https://produto.mercadolivre.com.br/MLB-1760878806-melado-de-cana-1-litro-12kg-100-pura-_JM%3Fmatt_tool%3D18956390%26utm_source%3Dgoogle_shopping%26utm_medium%3Dorganic&amp;rct=j&amp;q=&amp;esrc=s&amp;opi=95576897&amp;sa=U&amp;ved=0ahUKEwi_lcjsy6KKAxXuIbkGHTFrJmIQgOUECJMG&amp;usg=AOvVaw2ONPRXiqaIYpuL4vSnzSbB" TargetMode="External"/><Relationship Id="rId4"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printerSettings" Target="../printerSettings/printerSettings33.bin"/><Relationship Id="rId1" Type="http://schemas.openxmlformats.org/officeDocument/2006/relationships/hyperlink" Target="https://www.loja.shibata.com.br/produtos/detalhe/26500?srsltid=AfmBOopArvGpt4m5w3EsLIYgRq9lw-gWSZzCu9tN2iclzQwWYqwFx9wyqeQ" TargetMode="External"/></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34.xml"/><Relationship Id="rId2" Type="http://schemas.openxmlformats.org/officeDocument/2006/relationships/printerSettings" Target="../printerSettings/printerSettings34.bin"/><Relationship Id="rId1" Type="http://schemas.openxmlformats.org/officeDocument/2006/relationships/hyperlink" Target="https://www.supernosso.com/10422-abobora-moranga-1kg/p?idsku=413&amp;srsltid=AfmBOoq4rOTBb8Wu8xX6sbj8DsXbg5grzUBkMHF_X43yhL6oymoyWhoqeRE" TargetMode="Externa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s://www.lojagrano.com.br/product-page/ab%C3%B3bora-congelada-grano-1kg?srsltid=AfmBOopz3U7quC_-WJE9tc3zHklZZcgP7MukhST_KirbuXYHFKfqxa7PkcA" TargetMode="External"/><Relationship Id="rId1" Type="http://schemas.openxmlformats.org/officeDocument/2006/relationships/hyperlink" Target="https://supermercadopanelao.com.br/p/d/777475/abobora-moranga-kg-descascada/p" TargetMode="External"/><Relationship Id="rId4" Type="http://schemas.openxmlformats.org/officeDocument/2006/relationships/drawing" Target="../drawings/drawing35.xm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diretimdaroca.com.br/product-page/morango-1kg?utm_source=google&amp;utm_medium=wix_google_feed&amp;utm_campaign=freelistings&amp;srsltid=AfmBOorNJq-X_yCctLwqU1Vgos4W2s2un0-v5ERPF4IHbZ4OBAZRncSO2I4" TargetMode="External"/><Relationship Id="rId1" Type="http://schemas.openxmlformats.org/officeDocument/2006/relationships/hyperlink" Target="https://www.ceasamais.com.br/morango-extra-cx" TargetMode="External"/><Relationship Id="rId4"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3" Type="http://schemas.openxmlformats.org/officeDocument/2006/relationships/hyperlink" Target="https://www.lojaonline.mastersupermercados.com.br/produto/8645?srsltid=AfmBOooc6JZ7xIYeiOJOg0OZI_h-F2GpQPdo0RRIqcooekbZYUbWJqIIUCQ" TargetMode="External"/><Relationship Id="rId2" Type="http://schemas.openxmlformats.org/officeDocument/2006/relationships/hyperlink" Target="https://naturvidaonline.com.br/produtos/5451956/ovos-caipira-naturovos-est-12un?srsltid=AfmBOooHD0PXW9UCmW00RDOnC9_ATshrHeuXsM5Gg_HpPjCXq7Fgg_W_uqg" TargetMode="External"/><Relationship Id="rId1" Type="http://schemas.openxmlformats.org/officeDocument/2006/relationships/hyperlink" Target="https://www.google.com/url?url=https://www.paodeacucar.com/produto/245703%3FstoreId%3D461%26isGoogleShopping%3Dtrue&amp;rct=j&amp;q=&amp;esrc=s&amp;opi=95576897&amp;sa=U&amp;ved=0ahUKEwjaoJCFzKKKAxUZHbkGHc0yBjwQguUECO8G&amp;usg=AOvVaw32cL063jRb2XhF2y6D9bLt" TargetMode="External"/><Relationship Id="rId5" Type="http://schemas.openxmlformats.org/officeDocument/2006/relationships/drawing" Target="../drawings/drawing37.xml"/><Relationship Id="rId4"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3" Type="http://schemas.openxmlformats.org/officeDocument/2006/relationships/hyperlink" Target="https://www.google.com/url?url=https://www.naturaldaterra.com.br/queijo-mussarela-lanche-tirolez-unidade/p%3Fsrsltid%3DAfmBOooonf9CpX6G59pHxXfLApTKY8xZU5M7TN9P0D6X6s1mUV-W0pG7lu8&amp;rct=j&amp;q=&amp;esrc=s&amp;opi=95576897&amp;sa=U&amp;ved=0ahUKEwjC-dCJzKKKAxV7A7kGHUJ_CjkQgOUECMoH&amp;usg=AOvVaw14IX0TBnUk0jcK1u9obtA5" TargetMode="External"/><Relationship Id="rId2" Type="http://schemas.openxmlformats.org/officeDocument/2006/relationships/hyperlink" Target="https://badotti.com.br/produtos/5296971/queijo-mussarela-aurora-peca-kg?srsltid=AfmBOoqSn8YdwMko7nZohYHFxAw4fkODOZSpdA7pUvTXo2eii0vOUhEMlek" TargetMode="External"/><Relationship Id="rId1" Type="http://schemas.openxmlformats.org/officeDocument/2006/relationships/hyperlink" Target="https://www.emporiopetali.com.br/prato-tres-marias?utm_source=Site&amp;utm_medium=GoogleMerchant&amp;utm_campaign=GoogleMerchant&amp;sku=a1000398&amp;srsltid=AfmBOoqUJ6xROvk8xcyTHIln70kYUh2uhoiUwCjibKum3pSvtVl4ZIG56K4" TargetMode="External"/><Relationship Id="rId5" Type="http://schemas.openxmlformats.org/officeDocument/2006/relationships/drawing" Target="../drawings/drawing38.xml"/><Relationship Id="rId4"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s://www.google.com/url?url=https://www.calegarisemcasa.com.br/produtos/detalhe/17360%3Fsrsltid%3DAfmBOoqP5FCfkanB2aGHNKwjwm-49WNVvW4vrXW_GdgNx3UgiZvoPjPQK8A&amp;rct=j&amp;q=&amp;esrc=s&amp;opi=95576897&amp;sa=U&amp;ved=0ahUKEwi7saOOzKKKAxVPHLkGHaQyKpsQguUECI0H&amp;usg=AOvVaw0hnc7imriDvHQiWodVnbSE" TargetMode="External"/><Relationship Id="rId1" Type="http://schemas.openxmlformats.org/officeDocument/2006/relationships/hyperlink" Target="https://santaisauramarket.mercadoshops.com.br/MLB-3900359101-requeijo-danubio-bisnaga-1kg-tradicional-_JM" TargetMode="External"/><Relationship Id="rId4"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supercamnpal.com.br/produtos/4376393/repolho-kg?srsltid=AfmBOopeQLwKLakaZrw8CH6NLPhByHZJCQsm4nsQ-1Neuf9tgq_sWl_pSkQ" TargetMode="External"/><Relationship Id="rId1" Type="http://schemas.openxmlformats.org/officeDocument/2006/relationships/hyperlink" Target="https://www.superprix.com.br/hortifruti/verduras/repolho/atc%C2%BF%C2%BD%201%20kg?PS=15&amp;uam=true&amp;mobile=4&amp;srsltid=AfmBOopEUxxpqo0ghcv3r29n0mmHk4rY_jYyiZsQXTk_u_j1ccw94_sb_MA" TargetMode="External"/><Relationship Id="rId4"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s://www.google.com/url?url=https://www.superpaguemenos.com.br/repolho-roxo-kg/p%3Fsrsltid%3DAfmBOopSYXquxl1nMtIovfKQcZxvYuGx5G38C4PL34-Wn_q9j4qKyseQ7q4&amp;rct=j&amp;q=&amp;esrc=s&amp;opi=95576897&amp;sa=U&amp;ved=0ahUKEwiq84GYzKKKAxXzK7kGHbqDOzoQgOUECOcF&amp;usg=AOvVaw0TIQ933prcTn7ChTQoGrfd" TargetMode="External"/><Relationship Id="rId1" Type="http://schemas.openxmlformats.org/officeDocument/2006/relationships/hyperlink" Target="https://www.confianca.com.br/p/repolho-roxo-10kg/1145185?srsltid=AfmBOorGM6DJ2LuW_xfViRi3WiYTHvZZgTeO_Ej6P3sSookLuQqi2QbrxM4" TargetMode="External"/><Relationship Id="rId4"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3" Type="http://schemas.openxmlformats.org/officeDocument/2006/relationships/drawing" Target="../drawings/drawing42.xml"/><Relationship Id="rId2" Type="http://schemas.openxmlformats.org/officeDocument/2006/relationships/printerSettings" Target="../printerSettings/printerSettings42.bin"/><Relationship Id="rId1" Type="http://schemas.openxmlformats.org/officeDocument/2006/relationships/hyperlink" Target="https://www.fasouto.com.br/produto/18709?srsltid=AfmBOorjyFHVREaQ4VeclFvHjNDJODSAOslLFJmTdjq07_27eIqTJ9D_CL0" TargetMode="External"/></Relationships>
</file>

<file path=xl/worksheets/_rels/sheet44.xml.rels><?xml version="1.0" encoding="UTF-8" standalone="yes"?>
<Relationships xmlns="http://schemas.openxmlformats.org/package/2006/relationships"><Relationship Id="rId3" Type="http://schemas.openxmlformats.org/officeDocument/2006/relationships/drawing" Target="../drawings/drawing43.xml"/><Relationship Id="rId2" Type="http://schemas.openxmlformats.org/officeDocument/2006/relationships/printerSettings" Target="../printerSettings/printerSettings43.bin"/><Relationship Id="rId1" Type="http://schemas.openxmlformats.org/officeDocument/2006/relationships/hyperlink" Target="https://mercadoexpress.catalog.kyte.site/1619750075973-6oOgnOalpk7-u" TargetMode="External"/></Relationships>
</file>

<file path=xl/worksheets/_rels/sheet45.xml.rels><?xml version="1.0" encoding="UTF-8" standalone="yes"?>
<Relationships xmlns="http://schemas.openxmlformats.org/package/2006/relationships"><Relationship Id="rId3" Type="http://schemas.openxmlformats.org/officeDocument/2006/relationships/drawing" Target="../drawings/drawing44.xml"/><Relationship Id="rId2" Type="http://schemas.openxmlformats.org/officeDocument/2006/relationships/printerSettings" Target="../printerSettings/printerSettings44.bin"/><Relationship Id="rId1" Type="http://schemas.openxmlformats.org/officeDocument/2006/relationships/hyperlink" Target="https://supercamnpal.com.br/produtos/4383302/tomate-cereja-kg?srsltid=AfmBOorWm4SO6fWQPFDNymtnPFuGNAN1385hj-_RCD0Cc5g1FkuIsk9kHg4"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www.google.com/url?url=https://www.raizs.com.br/cheiro-verde-organico-maco-alimentos-delivery-sp/p%3Fsrsltid%3DAfmBOorxz8Rl0sXjrwa6vFLQoueK2V2F1BIijewz1IE9_6FzPP7SMmamiEc&amp;rct=j&amp;q=&amp;esrc=s&amp;opi=95576897&amp;sa=U&amp;ved=0ahUKEwj0z4aszKKKAxXqOrkGHUlmLzUQgOUECLAG&amp;usg=AOvVaw14Vt_jYe6qy6_QPglX4246" TargetMode="External"/><Relationship Id="rId2" Type="http://schemas.openxmlformats.org/officeDocument/2006/relationships/hyperlink" Target="https://www.google.com/url?url=https://www.ifrutus.com.br/produto/cheiro-verde-casal-maco-70895%3Fsrsltid%3DAfmBOorTpRnBrH_Z2p8TkKTqsDNApakaC4Au1ti6QmBrLlV5sRkmqPiPSQk&amp;rct=j&amp;q=&amp;esrc=s&amp;opi=95576897&amp;sa=U&amp;ved=0ahUKEwj0z4aszKKKAxXqOrkGHUlmLzUQgOUECJoG&amp;usg=AOvVaw0xlZLdzH58IIoKHZvNvMnn" TargetMode="External"/><Relationship Id="rId1" Type="http://schemas.openxmlformats.org/officeDocument/2006/relationships/hyperlink" Target="https://www.google.com/url?url=https://www.verdurasluzzi.com.br/tempero-verde-maco%3Fsrsltid%3DAfmBOoo0C2PTqX6LVM6cAPwEKLBqYG5KiNwq5_IKV9GfYM9dqfvZoMXtvYU&amp;rct=j&amp;q=&amp;esrc=s&amp;opi=95576897&amp;sa=U&amp;ved=0ahUKEwj0z4aszKKKAxXqOrkGHUlmLzUQgOUECIQG&amp;usg=AOvVaw3AK5njh_abXrVr8K8JnSYY" TargetMode="External"/><Relationship Id="rId5" Type="http://schemas.openxmlformats.org/officeDocument/2006/relationships/drawing" Target="../drawings/drawing45.xml"/><Relationship Id="rId4"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s://www.bistek.com.br/pao-caseiro-da-marcia-600g-milho-1522086/p?idsku=1522086" TargetMode="External"/><Relationship Id="rId1" Type="http://schemas.openxmlformats.org/officeDocument/2006/relationships/hyperlink" Target="https://www.google.com/url?url=https://www.paodeacucar.com/produto/145243%3FstoreId%3D461%26isGoogleShopping%3Dtrue&amp;rct=j&amp;q=&amp;esrc=s&amp;opi=95576897&amp;sa=U&amp;ved=0ahUKEwj_17SxzKKKAxWqCrkGHYfGGRwQguUECKQF&amp;usg=AOvVaw357qAHsK454uv9UY9yTKKm" TargetMode="External"/><Relationship Id="rId4"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s://badotti.com.br/produtos/5337008/pao-tradicional-bdt-fatiado-kg?srsltid=AfmBOop6cDW89cZB2mdZ4PPyEsr3XmVsx9cZjv5rzkTEPW9QrwgN3IlDf7E" TargetMode="External"/><Relationship Id="rId1" Type="http://schemas.openxmlformats.org/officeDocument/2006/relationships/hyperlink" Target="https://www.google.com/url?url=https://www.lospaderos.com.br/paes-prontos/pao-de-forma-fatiado-1kg%3Fparceiro%3D8967%26srsltid%3DAfmBOoqsOgvVvUOdBtZuZQjvyMntT-hcNNTzlXbTiqH6kJYyVz7IWQlUA3c&amp;rct=j&amp;q=&amp;esrc=s&amp;opi=95576897&amp;sa=U&amp;ved=0ahUKEwjk9r62zKKKAxVxH7kGHblZGPcQgOUECMoF&amp;usg=AOvVaw21Zd7D9U5jL-P1LVKtR-ST" TargetMode="External"/><Relationship Id="rId4" Type="http://schemas.openxmlformats.org/officeDocument/2006/relationships/drawing" Target="../drawings/drawing47.xm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s://www.google.com/url?url=https://www.naturaldaterra.com.br/pao-forma-pullman-integral-500g/p%3Fsrsltid%3DAfmBOor3QNwCxmlVodKDVlfybuqEEdrpEb_2tekFyPGvJCJMyNyrhYby1-g&amp;rct=j&amp;q=&amp;esrc=s&amp;opi=95576897&amp;sa=U&amp;ved=0ahUKEwiQneq7zKKKAxUuD7kGHamQDe8QgOUECOUG&amp;usg=AOvVaw1N8QPR4TydrVJBsWUXrob7" TargetMode="External"/><Relationship Id="rId1" Type="http://schemas.openxmlformats.org/officeDocument/2006/relationships/hyperlink" Target="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 TargetMode="External"/><Relationship Id="rId4" Type="http://schemas.openxmlformats.org/officeDocument/2006/relationships/drawing" Target="../drawings/drawing48.xml"/></Relationships>
</file>

<file path=xl/worksheets/_rels/sheet50.xml.rels><?xml version="1.0" encoding="UTF-8" standalone="yes"?>
<Relationships xmlns="http://schemas.openxmlformats.org/package/2006/relationships"><Relationship Id="rId3" Type="http://schemas.openxmlformats.org/officeDocument/2006/relationships/hyperlink" Target="https://www.google.com/url?url=https://www.semarentrega.com.br/produtos/detalhe/13014%3Fsrsltid%3DAfmBOoptLK0l-1pA8soA0jY-X30WCMoRLUYrhfdMSK80G0y0gHe8gRXCybA&amp;rct=j&amp;q=&amp;esrc=s&amp;opi=95576897&amp;sa=U&amp;ved=0ahUKEwjes8bAzKKKAxWdHLkGHXeAOL8QgOUECIoG&amp;usg=AOvVaw0LH9bgPCQZX6RzNLu82bIi" TargetMode="External"/><Relationship Id="rId2" Type="http://schemas.openxmlformats.org/officeDocument/2006/relationships/hyperlink" Target="https://www.google.com/url?url=https://www.apoioentrega.com/ind-pao-hot-dog-ap-500g-c-10un/p%3Fidsku%3D33045%26srsltid%3DAfmBOoorHEq9kMjjUS-cu_drpxp8FayEi_nZSNswbz3nC3wdy-0vHnAsPYI&amp;rct=j&amp;q=&amp;esrc=s&amp;opi=95576897&amp;sa=U&amp;ved=0ahUKEwjes8bAzKKKAxWdHLkGHXeAOL8QgOUECKIG&amp;usg=AOvVaw0trAWe6BXx_ktJspdRcSLI" TargetMode="External"/><Relationship Id="rId1" Type="http://schemas.openxmlformats.org/officeDocument/2006/relationships/hyperlink" Target="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 TargetMode="External"/><Relationship Id="rId5" Type="http://schemas.openxmlformats.org/officeDocument/2006/relationships/drawing" Target="../drawings/drawing49.xml"/><Relationship Id="rId4"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s://terraadubada.com.br/produto/rucula/?srsltid=AfmBOooy-GeyaEIKlMqIW_AfSaQMXtS5eJu_IaNtg06vEGDrQwtNr2Wovys" TargetMode="External"/><Relationship Id="rId1" Type="http://schemas.openxmlformats.org/officeDocument/2006/relationships/hyperlink" Target="https://www.google.com/url?url=https://www.tendaatacado.com.br/produto/rucula-maco-819%3Fsrsltid%3DAfmBOooobLtyPrawioUAjArAu1rw_g4Qo7TZAItJ0fjKb4kzmK_E6huicxI%26region_id%3D000500&amp;rct=j&amp;q=&amp;esrc=s&amp;opi=95576897&amp;sa=U&amp;ved=0ahUKEwin3sfKzKKKAxUII7kGHWrVLIYQguUECIEG&amp;usg=AOvVaw1PUZ6kmjsyGTMk5iHnrFwC" TargetMode="External"/><Relationship Id="rId4" Type="http://schemas.openxmlformats.org/officeDocument/2006/relationships/drawing" Target="../drawings/drawing51.xml"/></Relationships>
</file>

<file path=xl/worksheets/_rels/sheet53.xml.rels><?xml version="1.0" encoding="UTF-8" standalone="yes"?>
<Relationships xmlns="http://schemas.openxmlformats.org/package/2006/relationships"><Relationship Id="rId3" Type="http://schemas.openxmlformats.org/officeDocument/2006/relationships/drawing" Target="../drawings/drawing52.xml"/><Relationship Id="rId2" Type="http://schemas.openxmlformats.org/officeDocument/2006/relationships/printerSettings" Target="../printerSettings/printerSettings52.bin"/><Relationship Id="rId1" Type="http://schemas.openxmlformats.org/officeDocument/2006/relationships/hyperlink" Target="https://www.google.com/url?url=https://vinicolafin.com.br/produto/suco-integral-de-uva-100-fruta-natural/%3Futm_source%3DGoogle%2BShopping%26utm_medium%3Dcpc%26utm_campaign%3Dxml_feed_produtos_vinicola%26srsltid%3DAfmBOoojkn1fG5YvWsFhBRoeIRiERQSs3GeWRgoS3OD5zhQkN9SQEa14jiw&amp;rct=j&amp;q=&amp;esrc=s&amp;opi=95576897&amp;sa=U&amp;ved=0ahUKEwia9_bPzKKKAxUoE7kGHfoWCQoQgOUECLkH&amp;usg=AOvVaw186AXIuQVdrbUB0iY7Nm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17" t="s">
        <v>0</v>
      </c>
      <c r="B1" s="117" t="s">
        <v>1</v>
      </c>
      <c r="C1" s="117" t="s">
        <v>2</v>
      </c>
      <c r="D1" s="117" t="s">
        <v>3</v>
      </c>
      <c r="E1" s="115" t="s">
        <v>4</v>
      </c>
      <c r="F1" s="109" t="s">
        <v>5</v>
      </c>
      <c r="G1" s="110"/>
      <c r="H1" s="111"/>
      <c r="I1" s="112" t="s">
        <v>6</v>
      </c>
      <c r="J1" s="113"/>
      <c r="K1" s="114"/>
      <c r="L1" s="94" t="s">
        <v>7</v>
      </c>
      <c r="M1" s="95"/>
      <c r="N1" s="96"/>
      <c r="O1" s="97" t="s">
        <v>8</v>
      </c>
      <c r="P1" s="98"/>
      <c r="Q1" s="99"/>
      <c r="R1" s="100" t="s">
        <v>9</v>
      </c>
      <c r="S1" s="101"/>
      <c r="T1" s="102"/>
      <c r="U1" s="103" t="s">
        <v>10</v>
      </c>
      <c r="V1" s="104"/>
      <c r="W1" s="105"/>
      <c r="X1" s="106" t="s">
        <v>11</v>
      </c>
      <c r="Y1" s="107"/>
      <c r="Z1" s="108"/>
    </row>
    <row r="2" spans="1:26" s="1" customFormat="1" ht="18" customHeight="1" x14ac:dyDescent="0.25">
      <c r="A2" s="117"/>
      <c r="B2" s="117"/>
      <c r="C2" s="117"/>
      <c r="D2" s="117"/>
      <c r="E2" s="116"/>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217" priority="2">
      <formula>$D3&lt;&gt;""</formula>
    </cfRule>
  </conditionalFormatting>
  <conditionalFormatting sqref="E3:E1048576">
    <cfRule type="expression" dxfId="216"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workbookViewId="0">
      <pane ySplit="2" topLeftCell="A48" activePane="bottomLeft" state="frozen"/>
      <selection activeCell="C9" sqref="C9"/>
      <selection pane="bottomLeft" activeCell="A51" sqref="A51"/>
    </sheetView>
  </sheetViews>
  <sheetFormatPr defaultColWidth="9.140625" defaultRowHeight="63" customHeight="1" x14ac:dyDescent="0.3"/>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25</v>
      </c>
      <c r="B1" s="119"/>
      <c r="C1" s="119"/>
      <c r="D1" s="119"/>
      <c r="E1" s="120"/>
      <c r="L1" t="s">
        <v>26</v>
      </c>
    </row>
    <row r="2" spans="1:12" s="3" customFormat="1" ht="34.5" x14ac:dyDescent="0.25">
      <c r="A2" s="48" t="s">
        <v>27</v>
      </c>
      <c r="B2" s="49" t="s">
        <v>28</v>
      </c>
      <c r="C2" s="48" t="s">
        <v>29</v>
      </c>
      <c r="D2" s="48" t="s">
        <v>30</v>
      </c>
      <c r="E2" s="50" t="s">
        <v>26</v>
      </c>
      <c r="F2"/>
      <c r="G2"/>
      <c r="H2" s="3" t="s">
        <v>31</v>
      </c>
      <c r="L2" s="3" t="s">
        <v>32</v>
      </c>
    </row>
    <row r="3" spans="1:12" ht="63" customHeight="1" x14ac:dyDescent="0.3">
      <c r="A3" s="93">
        <v>1</v>
      </c>
      <c r="B3" s="89" t="s">
        <v>33</v>
      </c>
      <c r="C3" s="90" t="s">
        <v>34</v>
      </c>
      <c r="D3" s="90">
        <v>80</v>
      </c>
      <c r="E3" s="83" cm="1">
        <f t="array" aca="1" ref="E3" ca="1">IF(COUNTA(A:A)&lt;3,"",IF(AND($A1&lt;&gt;"",A2=""),"_______________________________",IF($E2="_______________________________","RESPONSÁVEL PELA ELABORAÇÃO",IFERROR(INDIRECT("'"&amp;A3&amp;"'"&amp;"!"&amp;IF($E$2="VALOR MÉDIO (UNITÁRIO)","A5",IF($E$2="MEDIANA (UNITÁRIO)","B5",IF($E$2="MÉDIA SANEADA (UNITÁRIO)","D5","")))),""))))</f>
        <v>7.6966666666666663</v>
      </c>
    </row>
    <row r="4" spans="1:12" ht="63" customHeight="1" x14ac:dyDescent="0.3">
      <c r="A4" s="93">
        <v>2</v>
      </c>
      <c r="B4" s="89" t="s">
        <v>35</v>
      </c>
      <c r="C4" s="90" t="s">
        <v>34</v>
      </c>
      <c r="D4" s="90">
        <v>100</v>
      </c>
      <c r="E4" s="83" cm="1">
        <f t="array" aca="1" ref="E4" ca="1">IF(COUNTA(A:A)&lt;3,"",IF(AND($A2&lt;&gt;"",A3=""),"_______________________________",IF($E3="_______________________________","RESPONSÁVEL PELA ELABORAÇÃO",IFERROR(INDIRECT("'"&amp;A4&amp;"'"&amp;"!"&amp;IF($E$2="VALOR MÉDIO (UNITÁRIO)","A5",IF($E$2="MEDIANA (UNITÁRIO)","B5",IF($E$2="MÉDIA SANEADA (UNITÁRIO)","D5","")))),""))))</f>
        <v>5.6149999999999993</v>
      </c>
      <c r="K4" s="85"/>
    </row>
    <row r="5" spans="1:12" ht="63" customHeight="1" x14ac:dyDescent="0.3">
      <c r="A5" s="93">
        <v>3</v>
      </c>
      <c r="B5" s="89" t="s">
        <v>36</v>
      </c>
      <c r="C5" s="90" t="s">
        <v>37</v>
      </c>
      <c r="D5" s="90">
        <v>1500</v>
      </c>
      <c r="E5" s="83" cm="1">
        <f t="array" aca="1" ref="E5" ca="1">IF(COUNTA(A:A)&lt;3,"",IF(AND($A3&lt;&gt;"",A4=""),"_______________________________",IF($E4="_______________________________","RESPONSÁVEL PELA ELABORAÇÃO",IFERROR(INDIRECT("'"&amp;A5&amp;"'"&amp;"!"&amp;IF($E$2="VALOR MÉDIO (UNITÁRIO)","A5",IF($E$2="MEDIANA (UNITÁRIO)","B5",IF($E$2="MÉDIA SANEADA (UNITÁRIO)","D5","")))),""))))</f>
        <v>3.9549999999999996</v>
      </c>
    </row>
    <row r="6" spans="1:12" ht="63" customHeight="1" x14ac:dyDescent="0.3">
      <c r="A6" s="93">
        <v>4</v>
      </c>
      <c r="B6" s="89" t="s">
        <v>38</v>
      </c>
      <c r="C6" s="90" t="s">
        <v>39</v>
      </c>
      <c r="D6" s="90">
        <v>100</v>
      </c>
      <c r="E6" s="83" cm="1">
        <f t="array" aca="1" ref="E6" ca="1">IF(COUNTA(A:A)&lt;3,"",IF(AND($A4&lt;&gt;"",A5=""),"_______________________________",IF($E5="_______________________________","RESPONSÁVEL PELA ELABORAÇÃO",IFERROR(INDIRECT("'"&amp;A6&amp;"'"&amp;"!"&amp;IF($E$2="VALOR MÉDIO (UNITÁRIO)","A5",IF($E$2="MEDIANA (UNITÁRIO)","B5",IF($E$2="MÉDIA SANEADA (UNITÁRIO)","D5","")))),""))))</f>
        <v>6.2857142857142856</v>
      </c>
    </row>
    <row r="7" spans="1:12" ht="63" customHeight="1" x14ac:dyDescent="0.3">
      <c r="A7" s="93">
        <v>5</v>
      </c>
      <c r="B7" s="89" t="s">
        <v>40</v>
      </c>
      <c r="C7" s="90" t="s">
        <v>39</v>
      </c>
      <c r="D7" s="90">
        <v>500</v>
      </c>
      <c r="E7" s="83" cm="1">
        <f t="array" aca="1" ref="E7" ca="1">IF(COUNTA(A:A)&lt;3,"",IF(AND($A5&lt;&gt;"",A6=""),"_______________________________",IF($E6="_______________________________","RESPONSÁVEL PELA ELABORAÇÃO",IFERROR(INDIRECT("'"&amp;A7&amp;"'"&amp;"!"&amp;IF($E$2="VALOR MÉDIO (UNITÁRIO)","A5",IF($E$2="MEDIANA (UNITÁRIO)","B5",IF($E$2="MÉDIA SANEADA (UNITÁRIO)","D5","")))),""))))</f>
        <v>6.2749999999999995</v>
      </c>
      <c r="K7" s="85"/>
    </row>
    <row r="8" spans="1:12" ht="63" customHeight="1" x14ac:dyDescent="0.3">
      <c r="A8" s="93">
        <v>6</v>
      </c>
      <c r="B8" s="89" t="s">
        <v>41</v>
      </c>
      <c r="C8" s="90" t="s">
        <v>39</v>
      </c>
      <c r="D8" s="90">
        <v>400</v>
      </c>
      <c r="E8" s="83" cm="1">
        <f t="array" aca="1" ref="E8" ca="1">IF(COUNTA(A:A)&lt;3,"",IF(AND($A6&lt;&gt;"",A7=""),"_______________________________",IF($E7="_______________________________","RESPONSÁVEL PELA ELABORAÇÃO",IFERROR(INDIRECT("'"&amp;A8&amp;"'"&amp;"!"&amp;IF($E$2="VALOR MÉDIO (UNITÁRIO)","A5",IF($E$2="MEDIANA (UNITÁRIO)","B5",IF($E$2="MÉDIA SANEADA (UNITÁRIO)","D5","")))),""))))</f>
        <v>6.173750000000001</v>
      </c>
    </row>
    <row r="9" spans="1:12" ht="63" customHeight="1" x14ac:dyDescent="0.3">
      <c r="A9" s="93">
        <v>7</v>
      </c>
      <c r="B9" s="89" t="s">
        <v>42</v>
      </c>
      <c r="C9" s="90" t="s">
        <v>39</v>
      </c>
      <c r="D9" s="90">
        <v>100</v>
      </c>
      <c r="E9" s="83" cm="1">
        <f t="array" aca="1" ref="E9" ca="1">IF(COUNTA(A:A)&lt;3,"",IF(AND($A7&lt;&gt;"",A8=""),"_______________________________",IF($E8="_______________________________","RESPONSÁVEL PELA ELABORAÇÃO",IFERROR(INDIRECT("'"&amp;A9&amp;"'"&amp;"!"&amp;IF($E$2="VALOR MÉDIO (UNITÁRIO)","A5",IF($E$2="MEDIANA (UNITÁRIO)","B5",IF($E$2="MÉDIA SANEADA (UNITÁRIO)","D5","")))),""))))</f>
        <v>6.0200000000000005</v>
      </c>
    </row>
    <row r="10" spans="1:12" ht="63" customHeight="1" x14ac:dyDescent="0.3">
      <c r="A10" s="93">
        <v>8</v>
      </c>
      <c r="B10" s="89" t="s">
        <v>43</v>
      </c>
      <c r="C10" s="90" t="s">
        <v>34</v>
      </c>
      <c r="D10" s="90">
        <v>100</v>
      </c>
      <c r="E10" s="83" cm="1">
        <f t="array" aca="1" ref="E10" ca="1">IF(COUNTA(A:A)&lt;3,"",IF(AND($A8&lt;&gt;"",A9=""),"_______________________________",IF($E9="_______________________________","RESPONSÁVEL PELA ELABORAÇÃO",IFERROR(INDIRECT("'"&amp;A10&amp;"'"&amp;"!"&amp;IF($E$2="VALOR MÉDIO (UNITÁRIO)","A5",IF($E$2="MEDIANA (UNITÁRIO)","B5",IF($E$2="MÉDIA SANEADA (UNITÁRIO)","D5","")))),""))))</f>
        <v>8.1</v>
      </c>
      <c r="K10" s="85"/>
    </row>
    <row r="11" spans="1:12" ht="63" customHeight="1" x14ac:dyDescent="0.3">
      <c r="A11" s="93">
        <v>9</v>
      </c>
      <c r="B11" s="89" t="s">
        <v>44</v>
      </c>
      <c r="C11" s="90" t="s">
        <v>34</v>
      </c>
      <c r="D11" s="90">
        <v>500</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8.5500000000000007</v>
      </c>
    </row>
    <row r="12" spans="1:12" ht="63" customHeight="1" x14ac:dyDescent="0.3">
      <c r="A12" s="93">
        <v>10</v>
      </c>
      <c r="B12" s="89" t="s">
        <v>45</v>
      </c>
      <c r="C12" s="90" t="s">
        <v>39</v>
      </c>
      <c r="D12" s="90">
        <v>300</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26.353750000000002</v>
      </c>
    </row>
    <row r="13" spans="1:12" ht="63" customHeight="1" x14ac:dyDescent="0.3">
      <c r="A13" s="93">
        <v>11</v>
      </c>
      <c r="B13" s="89" t="s">
        <v>46</v>
      </c>
      <c r="C13" s="90" t="s">
        <v>39</v>
      </c>
      <c r="D13" s="90">
        <v>200</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48.618000000000002</v>
      </c>
      <c r="K13" s="85"/>
    </row>
    <row r="14" spans="1:12" ht="63" customHeight="1" x14ac:dyDescent="0.3">
      <c r="A14" s="93">
        <v>12</v>
      </c>
      <c r="B14" s="89" t="s">
        <v>47</v>
      </c>
      <c r="C14" s="90" t="s">
        <v>39</v>
      </c>
      <c r="D14" s="90">
        <v>100</v>
      </c>
      <c r="E14" s="83" cm="1">
        <f t="array" aca="1" ref="E14" ca="1">IF(COUNTA(A:A)&lt;3,"",IF(AND($A12&lt;&gt;"",A13=""),"_______________________________",IF($E13="_______________________________","RESPONSÁVEL PELA ELABORAÇÃO",IFERROR(INDIRECT("'"&amp;A14&amp;"'"&amp;"!"&amp;IF($E$2="VALOR MÉDIO (UNITÁRIO)","A5",IF($E$2="MEDIANA (UNITÁRIO)","B5",IF($E$2="MÉDIA SANEADA (UNITÁRIO)","D5","")))),""))))</f>
        <v>8.0542857142857134</v>
      </c>
    </row>
    <row r="15" spans="1:12" ht="63" customHeight="1" x14ac:dyDescent="0.3">
      <c r="A15" s="93">
        <v>13</v>
      </c>
      <c r="B15" s="89" t="s">
        <v>24</v>
      </c>
      <c r="C15" s="90" t="s">
        <v>39</v>
      </c>
      <c r="D15" s="90">
        <v>100</v>
      </c>
      <c r="E15" s="83" cm="1">
        <f t="array" aca="1" ref="E15" ca="1">IF(COUNTA(A:A)&lt;3,"",IF(AND($A13&lt;&gt;"",A14=""),"_______________________________",IF($E14="_______________________________","RESPONSÁVEL PELA ELABORAÇÃO",IFERROR(INDIRECT("'"&amp;A15&amp;"'"&amp;"!"&amp;IF($E$2="VALOR MÉDIO (UNITÁRIO)","A5",IF($E$2="MEDIANA (UNITÁRIO)","B5",IF($E$2="MÉDIA SANEADA (UNITÁRIO)","D5","")))),""))))</f>
        <v>8.168571428571429</v>
      </c>
    </row>
    <row r="16" spans="1:12" ht="63" customHeight="1" x14ac:dyDescent="0.3">
      <c r="A16" s="93">
        <v>14</v>
      </c>
      <c r="B16" s="89" t="s">
        <v>48</v>
      </c>
      <c r="C16" s="90" t="s">
        <v>39</v>
      </c>
      <c r="D16" s="90">
        <v>300</v>
      </c>
      <c r="E16" s="83" cm="1">
        <f t="array" aca="1" ref="E16" ca="1">IF(COUNTA(A:A)&lt;3,"",IF(AND($A14&lt;&gt;"",A15=""),"_______________________________",IF($E15="_______________________________","RESPONSÁVEL PELA ELABORAÇÃO",IFERROR(INDIRECT("'"&amp;A16&amp;"'"&amp;"!"&amp;IF($E$2="VALOR MÉDIO (UNITÁRIO)","A5",IF($E$2="MEDIANA (UNITÁRIO)","B5",IF($E$2="MÉDIA SANEADA (UNITÁRIO)","D5","")))),""))))</f>
        <v>10.077142857142857</v>
      </c>
      <c r="K16" s="85"/>
    </row>
    <row r="17" spans="1:5" ht="63" customHeight="1" x14ac:dyDescent="0.3">
      <c r="A17" s="93">
        <v>15</v>
      </c>
      <c r="B17" s="89" t="s">
        <v>49</v>
      </c>
      <c r="C17" s="90" t="s">
        <v>39</v>
      </c>
      <c r="D17" s="90">
        <v>80</v>
      </c>
      <c r="E17" s="83" cm="1">
        <f t="array" aca="1" ref="E17" ca="1">IF(COUNTA(A:A)&lt;3,"",IF(AND($A15&lt;&gt;"",A16=""),"_______________________________",IF($E16="_______________________________","RESPONSÁVEL PELA ELABORAÇÃO",IFERROR(INDIRECT("'"&amp;A17&amp;"'"&amp;"!"&amp;IF($E$2="VALOR MÉDIO (UNITÁRIO)","A5",IF($E$2="MEDIANA (UNITÁRIO)","B5",IF($E$2="MÉDIA SANEADA (UNITÁRIO)","D5","")))),""))))</f>
        <v>6.6844444444444449</v>
      </c>
    </row>
    <row r="18" spans="1:5" ht="63" customHeight="1" x14ac:dyDescent="0.3">
      <c r="A18" s="93">
        <v>16</v>
      </c>
      <c r="B18" s="89" t="s">
        <v>50</v>
      </c>
      <c r="C18" s="90" t="s">
        <v>34</v>
      </c>
      <c r="D18" s="90">
        <v>50</v>
      </c>
      <c r="E18" s="83" cm="1">
        <f t="array" aca="1" ref="E18" ca="1">IF(COUNTA(A:A)&lt;3,"",IF(AND($A16&lt;&gt;"",A17=""),"_______________________________",IF($E17="_______________________________","RESPONSÁVEL PELA ELABORAÇÃO",IFERROR(INDIRECT("'"&amp;A18&amp;"'"&amp;"!"&amp;IF($E$2="VALOR MÉDIO (UNITÁRIO)","A5",IF($E$2="MEDIANA (UNITÁRIO)","B5",IF($E$2="MÉDIA SANEADA (UNITÁRIO)","D5","")))),""))))</f>
        <v>16.197499999999998</v>
      </c>
    </row>
    <row r="19" spans="1:5" ht="63" customHeight="1" x14ac:dyDescent="0.3">
      <c r="A19" s="93">
        <v>17</v>
      </c>
      <c r="B19" s="89" t="s">
        <v>51</v>
      </c>
      <c r="C19" s="90" t="s">
        <v>34</v>
      </c>
      <c r="D19" s="90">
        <v>300</v>
      </c>
      <c r="E19" s="83" cm="1">
        <f t="array" aca="1" ref="E19" ca="1">IF(COUNTA(A:A)&lt;3,"",IF(AND($A17&lt;&gt;"",A18=""),"_______________________________",IF($E18="_______________________________","RESPONSÁVEL PELA ELABORAÇÃO",IFERROR(INDIRECT("'"&amp;A19&amp;"'"&amp;"!"&amp;IF($E$2="VALOR MÉDIO (UNITÁRIO)","A5",IF($E$2="MEDIANA (UNITÁRIO)","B5",IF($E$2="MÉDIA SANEADA (UNITÁRIO)","D5","")))),""))))</f>
        <v>13.736666666666666</v>
      </c>
    </row>
    <row r="20" spans="1:5" ht="63" customHeight="1" x14ac:dyDescent="0.3">
      <c r="A20" s="93">
        <v>18</v>
      </c>
      <c r="B20" s="89" t="s">
        <v>52</v>
      </c>
      <c r="C20" s="90" t="s">
        <v>34</v>
      </c>
      <c r="D20" s="90">
        <v>400</v>
      </c>
      <c r="E20" s="83" cm="1">
        <f t="array" aca="1" ref="E20" ca="1">IF(COUNTA(A:A)&lt;3,"",IF(AND($A18&lt;&gt;"",A19=""),"_______________________________",IF($E19="_______________________________","RESPONSÁVEL PELA ELABORAÇÃO",IFERROR(INDIRECT("'"&amp;A20&amp;"'"&amp;"!"&amp;IF($E$2="VALOR MÉDIO (UNITÁRIO)","A5",IF($E$2="MEDIANA (UNITÁRIO)","B5",IF($E$2="MÉDIA SANEADA (UNITÁRIO)","D5","")))),""))))</f>
        <v>11.464444444444446</v>
      </c>
    </row>
    <row r="21" spans="1:5" ht="63" customHeight="1" x14ac:dyDescent="0.3">
      <c r="A21" s="93">
        <v>19</v>
      </c>
      <c r="B21" s="89" t="s">
        <v>53</v>
      </c>
      <c r="C21" s="90" t="s">
        <v>34</v>
      </c>
      <c r="D21" s="90">
        <v>850</v>
      </c>
      <c r="E21" s="83" cm="1">
        <f t="array" aca="1" ref="E21" ca="1">IF(COUNTA(A:A)&lt;3,"",IF(AND($A19&lt;&gt;"",A20=""),"_______________________________",IF($E20="_______________________________","RESPONSÁVEL PELA ELABORAÇÃO",IFERROR(INDIRECT("'"&amp;A21&amp;"'"&amp;"!"&amp;IF($E$2="VALOR MÉDIO (UNITÁRIO)","A5",IF($E$2="MEDIANA (UNITÁRIO)","B5",IF($E$2="MÉDIA SANEADA (UNITÁRIO)","D5","")))),""))))</f>
        <v>10.461250000000001</v>
      </c>
    </row>
    <row r="22" spans="1:5" ht="63" customHeight="1" x14ac:dyDescent="0.3">
      <c r="A22" s="93">
        <v>20</v>
      </c>
      <c r="B22" s="89" t="s">
        <v>54</v>
      </c>
      <c r="C22" s="90" t="s">
        <v>34</v>
      </c>
      <c r="D22" s="90">
        <v>500</v>
      </c>
      <c r="E22" s="83" cm="1">
        <f t="array" aca="1" ref="E22" ca="1">IF(COUNTA(A:A)&lt;3,"",IF(AND($A20&lt;&gt;"",A21=""),"_______________________________",IF($E21="_______________________________","RESPONSÁVEL PELA ELABORAÇÃO",IFERROR(INDIRECT("'"&amp;A22&amp;"'"&amp;"!"&amp;IF($E$2="VALOR MÉDIO (UNITÁRIO)","A5",IF($E$2="MEDIANA (UNITÁRIO)","B5",IF($E$2="MÉDIA SANEADA (UNITÁRIO)","D5","")))),""))))</f>
        <v>10.267142857142856</v>
      </c>
    </row>
    <row r="23" spans="1:5" ht="63" customHeight="1" x14ac:dyDescent="0.3">
      <c r="A23" s="93">
        <v>21</v>
      </c>
      <c r="B23" s="89" t="s">
        <v>55</v>
      </c>
      <c r="C23" s="90" t="s">
        <v>39</v>
      </c>
      <c r="D23" s="90">
        <v>100</v>
      </c>
      <c r="E23" s="83" cm="1">
        <f t="array" aca="1" ref="E23" ca="1">IF(COUNTA(A:A)&lt;3,"",IF(AND($A21&lt;&gt;"",A22=""),"_______________________________",IF($E22="_______________________________","RESPONSÁVEL PELA ELABORAÇÃO",IFERROR(INDIRECT("'"&amp;A23&amp;"'"&amp;"!"&amp;IF($E$2="VALOR MÉDIO (UNITÁRIO)","A5",IF($E$2="MEDIANA (UNITÁRIO)","B5",IF($E$2="MÉDIA SANEADA (UNITÁRIO)","D5","")))),""))))</f>
        <v>58.782222222222217</v>
      </c>
    </row>
    <row r="24" spans="1:5" ht="63" customHeight="1" x14ac:dyDescent="0.3">
      <c r="A24" s="93">
        <v>22</v>
      </c>
      <c r="B24" s="89" t="s">
        <v>56</v>
      </c>
      <c r="C24" s="90" t="s">
        <v>57</v>
      </c>
      <c r="D24" s="90">
        <v>1550</v>
      </c>
      <c r="E24" s="83" cm="1">
        <f t="array" aca="1" ref="E24" ca="1">IF(COUNTA(A:A)&lt;3,"",IF(AND($A22&lt;&gt;"",A23=""),"_______________________________",IF($E23="_______________________________","RESPONSÁVEL PELA ELABORAÇÃO",IFERROR(INDIRECT("'"&amp;A24&amp;"'"&amp;"!"&amp;IF($E$2="VALOR MÉDIO (UNITÁRIO)","A5",IF($E$2="MEDIANA (UNITÁRIO)","B5",IF($E$2="MÉDIA SANEADA (UNITÁRIO)","D5","")))),""))))</f>
        <v>10.308749999999998</v>
      </c>
    </row>
    <row r="25" spans="1:5" ht="63" customHeight="1" x14ac:dyDescent="0.3">
      <c r="A25" s="93">
        <v>23</v>
      </c>
      <c r="B25" s="89" t="s">
        <v>58</v>
      </c>
      <c r="C25" s="90" t="s">
        <v>39</v>
      </c>
      <c r="D25" s="90">
        <v>120</v>
      </c>
      <c r="E25" s="83" cm="1">
        <f t="array" aca="1" ref="E25" ca="1">IF(COUNTA(A:A)&lt;3,"",IF(AND($A23&lt;&gt;"",A24=""),"_______________________________",IF($E24="_______________________________","RESPONSÁVEL PELA ELABORAÇÃO",IFERROR(INDIRECT("'"&amp;A25&amp;"'"&amp;"!"&amp;IF($E$2="VALOR MÉDIO (UNITÁRIO)","A5",IF($E$2="MEDIANA (UNITÁRIO)","B5",IF($E$2="MÉDIA SANEADA (UNITÁRIO)","D5","")))),""))))</f>
        <v>8.2285714285714295</v>
      </c>
    </row>
    <row r="26" spans="1:5" ht="63" customHeight="1" x14ac:dyDescent="0.3">
      <c r="A26" s="93">
        <v>24</v>
      </c>
      <c r="B26" s="89" t="s">
        <v>59</v>
      </c>
      <c r="C26" s="90" t="s">
        <v>60</v>
      </c>
      <c r="D26" s="90">
        <v>400</v>
      </c>
      <c r="E26" s="83" cm="1">
        <f t="array" aca="1" ref="E26" ca="1">IF(COUNTA(A:A)&lt;3,"",IF(AND($A24&lt;&gt;"",A25=""),"_______________________________",IF($E25="_______________________________","RESPONSÁVEL PELA ELABORAÇÃO",IFERROR(INDIRECT("'"&amp;A26&amp;"'"&amp;"!"&amp;IF($E$2="VALOR MÉDIO (UNITÁRIO)","A5",IF($E$2="MEDIANA (UNITÁRIO)","B5",IF($E$2="MÉDIA SANEADA (UNITÁRIO)","D5","")))),""))))</f>
        <v>12.6</v>
      </c>
    </row>
    <row r="27" spans="1:5" ht="63" customHeight="1" x14ac:dyDescent="0.3">
      <c r="A27" s="93">
        <v>25</v>
      </c>
      <c r="B27" s="89" t="s">
        <v>61</v>
      </c>
      <c r="C27" s="90" t="s">
        <v>39</v>
      </c>
      <c r="D27" s="90">
        <v>400</v>
      </c>
      <c r="E27" s="83" cm="1">
        <f t="array" aca="1" ref="E27" ca="1">IF(COUNTA(A:A)&lt;3,"",IF(AND($A25&lt;&gt;"",A26=""),"_______________________________",IF($E26="_______________________________","RESPONSÁVEL PELA ELABORAÇÃO",IFERROR(INDIRECT("'"&amp;A27&amp;"'"&amp;"!"&amp;IF($E$2="VALOR MÉDIO (UNITÁRIO)","A5",IF($E$2="MEDIANA (UNITÁRIO)","B5",IF($E$2="MÉDIA SANEADA (UNITÁRIO)","D5","")))),""))))</f>
        <v>13.168749999999999</v>
      </c>
    </row>
    <row r="28" spans="1:5" ht="63" customHeight="1" x14ac:dyDescent="0.3">
      <c r="A28" s="93">
        <v>26</v>
      </c>
      <c r="B28" s="89" t="s">
        <v>62</v>
      </c>
      <c r="C28" s="90" t="s">
        <v>39</v>
      </c>
      <c r="D28" s="90">
        <v>200</v>
      </c>
      <c r="E28" s="83" cm="1">
        <f t="array" aca="1" ref="E28" ca="1">IF(COUNTA(A:A)&lt;3,"",IF(AND($A26&lt;&gt;"",A27=""),"_______________________________",IF($E27="_______________________________","RESPONSÁVEL PELA ELABORAÇÃO",IFERROR(INDIRECT("'"&amp;A28&amp;"'"&amp;"!"&amp;IF($E$2="VALOR MÉDIO (UNITÁRIO)","A5",IF($E$2="MEDIANA (UNITÁRIO)","B5",IF($E$2="MÉDIA SANEADA (UNITÁRIO)","D5","")))),""))))</f>
        <v>12.69375</v>
      </c>
    </row>
    <row r="29" spans="1:5" ht="63" customHeight="1" x14ac:dyDescent="0.3">
      <c r="A29" s="93">
        <v>27</v>
      </c>
      <c r="B29" s="89" t="s">
        <v>63</v>
      </c>
      <c r="C29" s="90" t="s">
        <v>39</v>
      </c>
      <c r="D29" s="90">
        <v>300</v>
      </c>
      <c r="E29" s="83" cm="1">
        <f t="array" aca="1" ref="E29" ca="1">IF(COUNTA(A:A)&lt;3,"",IF(AND($A27&lt;&gt;"",A28=""),"_______________________________",IF($E28="_______________________________","RESPONSÁVEL PELA ELABORAÇÃO",IFERROR(INDIRECT("'"&amp;A29&amp;"'"&amp;"!"&amp;IF($E$2="VALOR MÉDIO (UNITÁRIO)","A5",IF($E$2="MEDIANA (UNITÁRIO)","B5",IF($E$2="MÉDIA SANEADA (UNITÁRIO)","D5","")))),""))))</f>
        <v>17.27333333333333</v>
      </c>
    </row>
    <row r="30" spans="1:5" ht="63" customHeight="1" x14ac:dyDescent="0.3">
      <c r="A30" s="93">
        <v>28</v>
      </c>
      <c r="B30" s="89" t="s">
        <v>64</v>
      </c>
      <c r="C30" s="90" t="s">
        <v>39</v>
      </c>
      <c r="D30" s="90">
        <v>80</v>
      </c>
      <c r="E30" s="83" cm="1">
        <f t="array" aca="1" ref="E30" ca="1">IF(COUNTA(A:A)&lt;3,"",IF(AND($A28&lt;&gt;"",A29=""),"_______________________________",IF($E29="_______________________________","RESPONSÁVEL PELA ELABORAÇÃO",IFERROR(INDIRECT("'"&amp;A30&amp;"'"&amp;"!"&amp;IF($E$2="VALOR MÉDIO (UNITÁRIO)","A5",IF($E$2="MEDIANA (UNITÁRIO)","B5",IF($E$2="MÉDIA SANEADA (UNITÁRIO)","D5","")))),""))))</f>
        <v>4.1849999999999996</v>
      </c>
    </row>
    <row r="31" spans="1:5" ht="63" customHeight="1" x14ac:dyDescent="0.3">
      <c r="A31" s="93">
        <v>29</v>
      </c>
      <c r="B31" s="89" t="s">
        <v>65</v>
      </c>
      <c r="C31" s="90" t="s">
        <v>39</v>
      </c>
      <c r="D31" s="90">
        <v>40</v>
      </c>
      <c r="E31" s="83" cm="1">
        <f t="array" aca="1" ref="E31" ca="1">IF(COUNTA(A:A)&lt;3,"",IF(AND($A29&lt;&gt;"",A30=""),"_______________________________",IF($E30="_______________________________","RESPONSÁVEL PELA ELABORAÇÃO",IFERROR(INDIRECT("'"&amp;A31&amp;"'"&amp;"!"&amp;IF($E$2="VALOR MÉDIO (UNITÁRIO)","A5",IF($E$2="MEDIANA (UNITÁRIO)","B5",IF($E$2="MÉDIA SANEADA (UNITÁRIO)","D5","")))),""))))</f>
        <v>39.814999999999998</v>
      </c>
    </row>
    <row r="32" spans="1:5" ht="63" customHeight="1" x14ac:dyDescent="0.3">
      <c r="A32" s="93">
        <v>30</v>
      </c>
      <c r="B32" s="89" t="s">
        <v>66</v>
      </c>
      <c r="C32" s="90" t="s">
        <v>39</v>
      </c>
      <c r="D32" s="90">
        <v>50</v>
      </c>
      <c r="E32" s="83" cm="1">
        <f t="array" aca="1" ref="E32" ca="1">IF(COUNTA(A:A)&lt;3,"",IF(AND($A30&lt;&gt;"",A31=""),"_______________________________",IF($E31="_______________________________","RESPONSÁVEL PELA ELABORAÇÃO",IFERROR(INDIRECT("'"&amp;A32&amp;"'"&amp;"!"&amp;IF($E$2="VALOR MÉDIO (UNITÁRIO)","A5",IF($E$2="MEDIANA (UNITÁRIO)","B5",IF($E$2="MÉDIA SANEADA (UNITÁRIO)","D5","")))),""))))</f>
        <v>26.154285714285717</v>
      </c>
    </row>
    <row r="33" spans="1:5" ht="63" customHeight="1" x14ac:dyDescent="0.3">
      <c r="A33" s="93">
        <v>31</v>
      </c>
      <c r="B33" s="89" t="s">
        <v>67</v>
      </c>
      <c r="C33" s="90" t="s">
        <v>39</v>
      </c>
      <c r="D33" s="90">
        <v>200</v>
      </c>
      <c r="E33" s="83" cm="1">
        <f t="array" aca="1" ref="E33" ca="1">IF(COUNTA(A:A)&lt;3,"",IF(AND($A31&lt;&gt;"",A32=""),"_______________________________",IF($E32="_______________________________","RESPONSÁVEL PELA ELABORAÇÃO",IFERROR(INDIRECT("'"&amp;A33&amp;"'"&amp;"!"&amp;IF($E$2="VALOR MÉDIO (UNITÁRIO)","A5",IF($E$2="MEDIANA (UNITÁRIO)","B5",IF($E$2="MÉDIA SANEADA (UNITÁRIO)","D5","")))),""))))</f>
        <v>6.8366666666666669</v>
      </c>
    </row>
    <row r="34" spans="1:5" ht="63" customHeight="1" x14ac:dyDescent="0.3">
      <c r="A34" s="93">
        <v>32</v>
      </c>
      <c r="B34" s="89" t="s">
        <v>68</v>
      </c>
      <c r="C34" s="90" t="s">
        <v>69</v>
      </c>
      <c r="D34" s="90">
        <v>200</v>
      </c>
      <c r="E34" s="83" cm="1">
        <f t="array" aca="1" ref="E34" ca="1">IF(COUNTA(A:A)&lt;3,"",IF(AND($A32&lt;&gt;"",A33=""),"_______________________________",IF($E33="_______________________________","RESPONSÁVEL PELA ELABORAÇÃO",IFERROR(INDIRECT("'"&amp;A34&amp;"'"&amp;"!"&amp;IF($E$2="VALOR MÉDIO (UNITÁRIO)","A5",IF($E$2="MEDIANA (UNITÁRIO)","B5",IF($E$2="MÉDIA SANEADA (UNITÁRIO)","D5","")))),""))))</f>
        <v>5.4349999999999996</v>
      </c>
    </row>
    <row r="35" spans="1:5" ht="63" customHeight="1" x14ac:dyDescent="0.3">
      <c r="A35" s="93">
        <v>33</v>
      </c>
      <c r="B35" s="89" t="s">
        <v>70</v>
      </c>
      <c r="C35" s="90" t="s">
        <v>39</v>
      </c>
      <c r="D35" s="90">
        <v>200</v>
      </c>
      <c r="E35" s="83" cm="1">
        <f t="array" aca="1" ref="E35" ca="1">IF(COUNTA(A:A)&lt;3,"",IF(AND($A33&lt;&gt;"",A34=""),"_______________________________",IF($E34="_______________________________","RESPONSÁVEL PELA ELABORAÇÃO",IFERROR(INDIRECT("'"&amp;A35&amp;"'"&amp;"!"&amp;IF($E$2="VALOR MÉDIO (UNITÁRIO)","A5",IF($E$2="MEDIANA (UNITÁRIO)","B5",IF($E$2="MÉDIA SANEADA (UNITÁRIO)","D5","")))),""))))</f>
        <v>14.44</v>
      </c>
    </row>
    <row r="36" spans="1:5" ht="63" customHeight="1" x14ac:dyDescent="0.3">
      <c r="A36" s="93">
        <v>34</v>
      </c>
      <c r="B36" s="89" t="s">
        <v>71</v>
      </c>
      <c r="C36" s="90" t="s">
        <v>72</v>
      </c>
      <c r="D36" s="90">
        <v>200</v>
      </c>
      <c r="E36" s="83" cm="1">
        <f t="array" aca="1" ref="E36" ca="1">IF(COUNTA(A:A)&lt;3,"",IF(AND($A34&lt;&gt;"",A35=""),"_______________________________",IF($E35="_______________________________","RESPONSÁVEL PELA ELABORAÇÃO",IFERROR(INDIRECT("'"&amp;A36&amp;"'"&amp;"!"&amp;IF($E$2="VALOR MÉDIO (UNITÁRIO)","A5",IF($E$2="MEDIANA (UNITÁRIO)","B5",IF($E$2="MÉDIA SANEADA (UNITÁRIO)","D5","")))),""))))</f>
        <v>38.627500000000005</v>
      </c>
    </row>
    <row r="37" spans="1:5" ht="63" customHeight="1" x14ac:dyDescent="0.3">
      <c r="A37" s="93">
        <v>35</v>
      </c>
      <c r="B37" s="89" t="s">
        <v>73</v>
      </c>
      <c r="C37" s="90" t="s">
        <v>60</v>
      </c>
      <c r="D37" s="90">
        <v>550</v>
      </c>
      <c r="E37" s="83" cm="1">
        <f t="array" aca="1" ref="E37" ca="1">IF(COUNTA(A:A)&lt;3,"",IF(AND($A35&lt;&gt;"",A36=""),"_______________________________",IF($E36="_______________________________","RESPONSÁVEL PELA ELABORAÇÃO",IFERROR(INDIRECT("'"&amp;A37&amp;"'"&amp;"!"&amp;IF($E$2="VALOR MÉDIO (UNITÁRIO)","A5",IF($E$2="MEDIANA (UNITÁRIO)","B5",IF($E$2="MÉDIA SANEADA (UNITÁRIO)","D5","")))),""))))</f>
        <v>13.137499999999999</v>
      </c>
    </row>
    <row r="38" spans="1:5" ht="63" customHeight="1" x14ac:dyDescent="0.3">
      <c r="A38" s="93">
        <v>36</v>
      </c>
      <c r="B38" s="89" t="s">
        <v>74</v>
      </c>
      <c r="C38" s="90" t="s">
        <v>34</v>
      </c>
      <c r="D38" s="90">
        <v>250</v>
      </c>
      <c r="E38" s="83" cm="1">
        <f t="array" aca="1" ref="E38" ca="1">IF(COUNTA(A:A)&lt;3,"",IF(AND($A36&lt;&gt;"",A37=""),"_______________________________",IF($E37="_______________________________","RESPONSÁVEL PELA ELABORAÇÃO",IFERROR(INDIRECT("'"&amp;A38&amp;"'"&amp;"!"&amp;IF($E$2="VALOR MÉDIO (UNITÁRIO)","A5",IF($E$2="MEDIANA (UNITÁRIO)","B5",IF($E$2="MÉDIA SANEADA (UNITÁRIO)","D5","")))),""))))</f>
        <v>60.681249999999991</v>
      </c>
    </row>
    <row r="39" spans="1:5" ht="63" customHeight="1" x14ac:dyDescent="0.3">
      <c r="A39" s="93">
        <v>37</v>
      </c>
      <c r="B39" s="89" t="s">
        <v>75</v>
      </c>
      <c r="C39" s="90" t="s">
        <v>34</v>
      </c>
      <c r="D39" s="90">
        <v>80</v>
      </c>
      <c r="E39" s="83" cm="1">
        <f t="array" aca="1" ref="E39" ca="1">IF(COUNTA(A:A)&lt;3,"",IF(AND($A37&lt;&gt;"",A38=""),"_______________________________",IF($E38="_______________________________","RESPONSÁVEL PELA ELABORAÇÃO",IFERROR(INDIRECT("'"&amp;A39&amp;"'"&amp;"!"&amp;IF($E$2="VALOR MÉDIO (UNITÁRIO)","A5",IF($E$2="MEDIANA (UNITÁRIO)","B5",IF($E$2="MÉDIA SANEADA (UNITÁRIO)","D5","")))),""))))</f>
        <v>57.534285714285723</v>
      </c>
    </row>
    <row r="40" spans="1:5" ht="63" customHeight="1" x14ac:dyDescent="0.3">
      <c r="A40" s="93">
        <v>38</v>
      </c>
      <c r="B40" s="89" t="s">
        <v>76</v>
      </c>
      <c r="C40" s="90" t="s">
        <v>34</v>
      </c>
      <c r="D40" s="90">
        <v>850</v>
      </c>
      <c r="E40" s="83" cm="1">
        <f t="array" aca="1" ref="E40" ca="1">IF(COUNTA(A:A)&lt;3,"",IF(AND($A38&lt;&gt;"",A39=""),"_______________________________",IF($E39="_______________________________","RESPONSÁVEL PELA ELABORAÇÃO",IFERROR(INDIRECT("'"&amp;A40&amp;"'"&amp;"!"&amp;IF($E$2="VALOR MÉDIO (UNITÁRIO)","A5",IF($E$2="MEDIANA (UNITÁRIO)","B5",IF($E$2="MÉDIA SANEADA (UNITÁRIO)","D5","")))),""))))</f>
        <v>6.55375</v>
      </c>
    </row>
    <row r="41" spans="1:5" ht="63" customHeight="1" x14ac:dyDescent="0.3">
      <c r="A41" s="93">
        <v>39</v>
      </c>
      <c r="B41" s="89" t="s">
        <v>77</v>
      </c>
      <c r="C41" s="90" t="s">
        <v>34</v>
      </c>
      <c r="D41" s="90">
        <v>250</v>
      </c>
      <c r="E41" s="83" cm="1">
        <f t="array" aca="1" ref="E41" ca="1">IF(COUNTA(A:A)&lt;3,"",IF(AND($A39&lt;&gt;"",A40=""),"_______________________________",IF($E40="_______________________________","RESPONSÁVEL PELA ELABORAÇÃO",IFERROR(INDIRECT("'"&amp;A41&amp;"'"&amp;"!"&amp;IF($E$2="VALOR MÉDIO (UNITÁRIO)","A5",IF($E$2="MEDIANA (UNITÁRIO)","B5",IF($E$2="MÉDIA SANEADA (UNITÁRIO)","D5","")))),""))))</f>
        <v>7.0714285714285712</v>
      </c>
    </row>
    <row r="42" spans="1:5" ht="63" customHeight="1" x14ac:dyDescent="0.3">
      <c r="A42" s="93">
        <v>40</v>
      </c>
      <c r="B42" s="89" t="s">
        <v>78</v>
      </c>
      <c r="C42" s="90" t="s">
        <v>34</v>
      </c>
      <c r="D42" s="90">
        <v>800</v>
      </c>
      <c r="E42" s="83" cm="1">
        <f t="array" aca="1" ref="E42" ca="1">IF(COUNTA(A:A)&lt;3,"",IF(AND($A40&lt;&gt;"",A41=""),"_______________________________",IF($E41="_______________________________","RESPONSÁVEL PELA ELABORAÇÃO",IFERROR(INDIRECT("'"&amp;A42&amp;"'"&amp;"!"&amp;IF($E$2="VALOR MÉDIO (UNITÁRIO)","A5",IF($E$2="MEDIANA (UNITÁRIO)","B5",IF($E$2="MÉDIA SANEADA (UNITÁRIO)","D5","")))),""))))</f>
        <v>23.598333333333333</v>
      </c>
    </row>
    <row r="43" spans="1:5" ht="63" customHeight="1" x14ac:dyDescent="0.3">
      <c r="A43" s="93">
        <v>41</v>
      </c>
      <c r="B43" s="89" t="s">
        <v>79</v>
      </c>
      <c r="C43" s="90" t="s">
        <v>34</v>
      </c>
      <c r="D43" s="90">
        <v>200</v>
      </c>
      <c r="E43" s="83" cm="1">
        <f t="array" aca="1" ref="E43" ca="1">IF(COUNTA(A:A)&lt;3,"",IF(AND($A41&lt;&gt;"",A42=""),"_______________________________",IF($E42="_______________________________","RESPONSÁVEL PELA ELABORAÇÃO",IFERROR(INDIRECT("'"&amp;A43&amp;"'"&amp;"!"&amp;IF($E$2="VALOR MÉDIO (UNITÁRIO)","A5",IF($E$2="MEDIANA (UNITÁRIO)","B5",IF($E$2="MÉDIA SANEADA (UNITÁRIO)","D5","")))),""))))</f>
        <v>9.6033333333333335</v>
      </c>
    </row>
    <row r="44" spans="1:5" ht="63" customHeight="1" x14ac:dyDescent="0.3">
      <c r="A44" s="93">
        <v>42</v>
      </c>
      <c r="B44" s="89" t="s">
        <v>80</v>
      </c>
      <c r="C44" s="90" t="s">
        <v>34</v>
      </c>
      <c r="D44" s="90">
        <v>150</v>
      </c>
      <c r="E44" s="83" cm="1">
        <f t="array" aca="1" ref="E44" ca="1">IF(COUNTA(A:A)&lt;3,"",IF(AND($A42&lt;&gt;"",A43=""),"_______________________________",IF($E43="_______________________________","RESPONSÁVEL PELA ELABORAÇÃO",IFERROR(INDIRECT("'"&amp;A44&amp;"'"&amp;"!"&amp;IF($E$2="VALOR MÉDIO (UNITÁRIO)","A5",IF($E$2="MEDIANA (UNITÁRIO)","B5",IF($E$2="MÉDIA SANEADA (UNITÁRIO)","D5","")))),""))))</f>
        <v>32.26166666666667</v>
      </c>
    </row>
    <row r="45" spans="1:5" ht="63" customHeight="1" x14ac:dyDescent="0.3">
      <c r="A45" s="93">
        <v>43</v>
      </c>
      <c r="B45" s="89" t="s">
        <v>81</v>
      </c>
      <c r="C45" s="90" t="s">
        <v>82</v>
      </c>
      <c r="D45" s="90">
        <v>150</v>
      </c>
      <c r="E45" s="83" cm="1">
        <f t="array" aca="1" ref="E45" ca="1">IF(COUNTA(A:A)&lt;3,"",IF(AND($A43&lt;&gt;"",A44=""),"_______________________________",IF($E44="_______________________________","RESPONSÁVEL PELA ELABORAÇÃO",IFERROR(INDIRECT("'"&amp;A45&amp;"'"&amp;"!"&amp;IF($E$2="VALOR MÉDIO (UNITÁRIO)","A5",IF($E$2="MEDIANA (UNITÁRIO)","B5",IF($E$2="MÉDIA SANEADA (UNITÁRIO)","D5","")))),""))))</f>
        <v>4.99</v>
      </c>
    </row>
    <row r="46" spans="1:5" ht="63" customHeight="1" x14ac:dyDescent="0.3">
      <c r="A46" s="93">
        <v>44</v>
      </c>
      <c r="B46" s="89" t="s">
        <v>83</v>
      </c>
      <c r="C46" s="90" t="s">
        <v>34</v>
      </c>
      <c r="D46" s="90">
        <v>300</v>
      </c>
      <c r="E46" s="83" cm="1">
        <f t="array" aca="1" ref="E46" ca="1">IF(COUNTA(A:A)&lt;3,"",IF(AND($A44&lt;&gt;"",A45=""),"_______________________________",IF($E45="_______________________________","RESPONSÁVEL PELA ELABORAÇÃO",IFERROR(INDIRECT("'"&amp;A46&amp;"'"&amp;"!"&amp;IF($E$2="VALOR MÉDIO (UNITÁRIO)","A5",IF($E$2="MEDIANA (UNITÁRIO)","B5",IF($E$2="MÉDIA SANEADA (UNITÁRIO)","D5","")))),""))))</f>
        <v>15.077499999999999</v>
      </c>
    </row>
    <row r="47" spans="1:5" ht="63" customHeight="1" x14ac:dyDescent="0.3">
      <c r="A47" s="93">
        <v>45</v>
      </c>
      <c r="B47" s="89" t="s">
        <v>84</v>
      </c>
      <c r="C47" s="90" t="s">
        <v>34</v>
      </c>
      <c r="D47" s="90">
        <v>850</v>
      </c>
      <c r="E47" s="83" cm="1">
        <f t="array" aca="1" ref="E47" ca="1">IF(COUNTA(A:A)&lt;3,"",IF(AND($A45&lt;&gt;"",A46=""),"_______________________________",IF($E46="_______________________________","RESPONSÁVEL PELA ELABORAÇÃO",IFERROR(INDIRECT("'"&amp;A47&amp;"'"&amp;"!"&amp;IF($E$2="VALOR MÉDIO (UNITÁRIO)","A5",IF($E$2="MEDIANA (UNITÁRIO)","B5",IF($E$2="MÉDIA SANEADA (UNITÁRIO)","D5","")))),""))))</f>
        <v>18.138333333333332</v>
      </c>
    </row>
    <row r="48" spans="1:5" ht="63" customHeight="1" x14ac:dyDescent="0.3">
      <c r="A48" s="93">
        <v>46</v>
      </c>
      <c r="B48" s="89" t="s">
        <v>85</v>
      </c>
      <c r="C48" s="90" t="s">
        <v>34</v>
      </c>
      <c r="D48" s="90">
        <v>300</v>
      </c>
      <c r="E48" s="83" cm="1">
        <f t="array" aca="1" ref="E48" ca="1">IF(COUNTA(A:A)&lt;3,"",IF(AND($A46&lt;&gt;"",A47=""),"_______________________________",IF($E47="_______________________________","RESPONSÁVEL PELA ELABORAÇÃO",IFERROR(INDIRECT("'"&amp;A48&amp;"'"&amp;"!"&amp;IF($E$2="VALOR MÉDIO (UNITÁRIO)","A5",IF($E$2="MEDIANA (UNITÁRIO)","B5",IF($E$2="MÉDIA SANEADA (UNITÁRIO)","D5","")))),""))))</f>
        <v>13.308571428571428</v>
      </c>
    </row>
    <row r="49" spans="1:5" ht="63" customHeight="1" x14ac:dyDescent="0.3">
      <c r="A49" s="93">
        <v>47</v>
      </c>
      <c r="B49" s="89" t="s">
        <v>86</v>
      </c>
      <c r="C49" s="90" t="s">
        <v>87</v>
      </c>
      <c r="D49" s="90">
        <v>850</v>
      </c>
      <c r="E49" s="83" cm="1">
        <f t="array" aca="1" ref="E49" ca="1">IF(COUNTA(A:A)&lt;3,"",IF(AND($A47&lt;&gt;"",A48=""),"_______________________________",IF($E48="_______________________________","RESPONSÁVEL PELA ELABORAÇÃO",IFERROR(INDIRECT("'"&amp;A49&amp;"'"&amp;"!"&amp;IF($E$2="VALOR MÉDIO (UNITÁRIO)","A5",IF($E$2="MEDIANA (UNITÁRIO)","B5",IF($E$2="MÉDIA SANEADA (UNITÁRIO)","D5","")))),""))))</f>
        <v>12.447777777777778</v>
      </c>
    </row>
    <row r="50" spans="1:5" ht="63" customHeight="1" x14ac:dyDescent="0.3">
      <c r="A50" s="93">
        <v>48</v>
      </c>
      <c r="B50" s="89" t="s">
        <v>88</v>
      </c>
      <c r="C50" s="90" t="s">
        <v>34</v>
      </c>
      <c r="D50" s="90">
        <v>400</v>
      </c>
      <c r="E50" s="83" cm="1">
        <f t="array" aca="1" ref="E50" ca="1">IF(COUNTA(A:A)&lt;3,"",IF(AND($A48&lt;&gt;"",A49=""),"_______________________________",IF($E49="_______________________________","RESPONSÁVEL PELA ELABORAÇÃO",IFERROR(INDIRECT("'"&amp;A50&amp;"'"&amp;"!"&amp;IF($E$2="VALOR MÉDIO (UNITÁRIO)","A5",IF($E$2="MEDIANA (UNITÁRIO)","B5",IF($E$2="MÉDIA SANEADA (UNITÁRIO)","D5","")))),""))))</f>
        <v>19.25</v>
      </c>
    </row>
    <row r="51" spans="1:5" ht="63" customHeight="1" x14ac:dyDescent="0.3">
      <c r="A51" s="93">
        <v>49</v>
      </c>
      <c r="B51" s="89" t="s">
        <v>89</v>
      </c>
      <c r="C51" s="90" t="s">
        <v>34</v>
      </c>
      <c r="D51" s="90">
        <v>650</v>
      </c>
      <c r="E51" s="83" cm="1">
        <f t="array" aca="1" ref="E51" ca="1">IF(COUNTA(A:A)&lt;3,"",IF(AND($A49&lt;&gt;"",A50=""),"_______________________________",IF($E50="_______________________________","RESPONSÁVEL PELA ELABORAÇÃO",IFERROR(INDIRECT("'"&amp;A51&amp;"'"&amp;"!"&amp;IF($E$2="VALOR MÉDIO (UNITÁRIO)","A5",IF($E$2="MEDIANA (UNITÁRIO)","B5",IF($E$2="MÉDIA SANEADA (UNITÁRIO)","D5","")))),""))))</f>
        <v>5.6316666666666668</v>
      </c>
    </row>
    <row r="52" spans="1:5" ht="63" customHeight="1" x14ac:dyDescent="0.3">
      <c r="A52" s="93">
        <v>50</v>
      </c>
      <c r="B52" s="89" t="s">
        <v>90</v>
      </c>
      <c r="C52" s="90" t="s">
        <v>91</v>
      </c>
      <c r="D52" s="90">
        <v>3000</v>
      </c>
      <c r="E52" s="83" cm="1">
        <f t="array" aca="1" ref="E52" ca="1">IF(COUNTA(A:A)&lt;3,"",IF(AND($A50&lt;&gt;"",A51=""),"_______________________________",IF($E51="_______________________________","RESPONSÁVEL PELA ELABORAÇÃO",IFERROR(INDIRECT("'"&amp;A52&amp;"'"&amp;"!"&amp;IF($E$2="VALOR MÉDIO (UNITÁRIO)","A5",IF($E$2="MEDIANA (UNITÁRIO)","B5",IF($E$2="MÉDIA SANEADA (UNITÁRIO)","D5","")))),""))))</f>
        <v>16.853999999999999</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_______________________________</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RESPONSÁVEL PELA ELABORAÇÃO</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215" priority="23">
      <formula>$B3&lt;&gt;""</formula>
    </cfRule>
  </conditionalFormatting>
  <conditionalFormatting sqref="E3:E2292">
    <cfRule type="expression" dxfId="214" priority="36">
      <formula>#REF!&lt;&gt;""</formula>
    </cfRule>
  </conditionalFormatting>
  <conditionalFormatting sqref="E3:E9998">
    <cfRule type="expression" dxfId="213" priority="5">
      <formula>$E1048575="RESPONSÁVEL PELA ELABORAÇÃO"</formula>
    </cfRule>
    <cfRule type="expression" dxfId="212" priority="6">
      <formula>$E3="_______________________________"</formula>
    </cfRule>
  </conditionalFormatting>
  <conditionalFormatting sqref="E3:E5">
    <cfRule type="expression" dxfId="211" priority="50">
      <formula>#REF!="RESPONSÁVEL PELA ELABORAÇÃO"</formula>
    </cfRule>
    <cfRule type="expression" dxfId="210" priority="51">
      <formula>$E3="_______________________________"</formula>
    </cfRule>
  </conditionalFormatting>
  <conditionalFormatting sqref="E6">
    <cfRule type="expression" dxfId="209" priority="54">
      <formula>#REF!="RESPONSÁVEL PELA ELABORAÇÃO"</formula>
    </cfRule>
    <cfRule type="expression" dxfId="208" priority="55">
      <formula>$E6="_______________________________"</formula>
    </cfRule>
  </conditionalFormatting>
  <conditionalFormatting sqref="E2">
    <cfRule type="expression" dxfId="207" priority="58">
      <formula>$E1048572="RESPONSÁVEL PELA ELABORAÇÃO"</formula>
    </cfRule>
    <cfRule type="expression" dxfId="206"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8EFD36B8-3F01-4702-A2E9-A55F050976AE}"/>
    <hyperlink ref="A4" location="#'2'!A2" display="2" xr:uid="{82EB33C9-BD2B-4568-97FA-27A4EBC2574B}"/>
    <hyperlink ref="A5" location="#'3'!A2" display="3" xr:uid="{5750BAC6-3CB9-44C3-862B-0455BAAD8CB3}"/>
    <hyperlink ref="A6" location="#'4'!A2" display="4" xr:uid="{3A458623-C83E-4310-A3D7-BF6243606DFA}"/>
    <hyperlink ref="A7" location="#'5'!A2" display="5" xr:uid="{2383BF03-8620-4934-8609-28AEABCF0ED2}"/>
    <hyperlink ref="A8" location="#'6'!A2" display="6" xr:uid="{B337D6AD-7F4C-4C0A-AF38-1C681513C05B}"/>
    <hyperlink ref="A9" location="#'7'!A2" display="7" xr:uid="{151194AA-162F-4F85-8295-D0203864DF28}"/>
    <hyperlink ref="A10" location="#'8'!A2" display="8" xr:uid="{BC248ADA-9C85-45D4-B78B-CD2ECDDD284C}"/>
    <hyperlink ref="A11" location="#'9'!A2" display="9" xr:uid="{9820B54A-1DDF-4A0A-AE99-EAA96D4161A5}"/>
    <hyperlink ref="A12" location="#'10'!A2" display="10" xr:uid="{69816007-34E2-43B4-B77E-C9BA5F0761FA}"/>
    <hyperlink ref="A13" location="#'11'!A2" display="11" xr:uid="{979BB931-48C6-4739-A3F7-9C69CABAB8ED}"/>
    <hyperlink ref="A14" location="#'12'!A2" display="12" xr:uid="{AE101B03-4F2F-477C-9D0D-7EBA6A8B0208}"/>
    <hyperlink ref="A15" location="#'13'!A2" display="13" xr:uid="{BC7D4A29-D935-43F6-AC51-2B4C1275FFF3}"/>
    <hyperlink ref="A16" location="#'14'!A2" display="14" xr:uid="{4EF39ACA-67B6-4FA8-AC8C-EF3009465D5D}"/>
    <hyperlink ref="A17" location="#'15'!A2" display="15" xr:uid="{DDD0CD96-E329-4CA5-90B5-CF625DAE19F5}"/>
    <hyperlink ref="A18" location="#'16'!A2" display="16" xr:uid="{1F8F091F-27EC-4C36-826A-BE010C61A978}"/>
    <hyperlink ref="A19" location="#'17'!A2" display="17" xr:uid="{B24EAC9A-155E-4397-8195-C302C47971D7}"/>
    <hyperlink ref="A20" location="#'18'!A2" display="18" xr:uid="{FF2055F1-0545-4CD5-852A-E6505B2E7720}"/>
    <hyperlink ref="A21" location="#'19'!A2" display="19" xr:uid="{0AB13434-43EE-421A-8931-685A7AE7B75D}"/>
    <hyperlink ref="A22" location="#'20'!A2" display="20" xr:uid="{ED74866D-B466-4F1C-A127-835B12D3C2B1}"/>
    <hyperlink ref="A23" location="#'21'!A2" display="21" xr:uid="{D0500183-421A-45BB-BB4A-D02DE8AC3EF6}"/>
    <hyperlink ref="A24" location="#'22'!A2" display="22" xr:uid="{08AF2A22-3E1A-405A-809D-173AEC530CA1}"/>
    <hyperlink ref="A25" location="#'23'!A2" display="23" xr:uid="{DB69193D-E34D-477A-8C97-BEC6413144D3}"/>
    <hyperlink ref="A26" location="#'24'!A2" display="24" xr:uid="{D77EF46F-04EB-4655-82C0-155C65C95DCA}"/>
    <hyperlink ref="A27" location="#'25'!A2" display="25" xr:uid="{4B5011C2-F73A-42F5-98F3-9E4AEC5CD21E}"/>
    <hyperlink ref="A28" location="#'26'!A2" display="26" xr:uid="{0D8B5917-AADA-49EB-B2F4-ECA01B384AB8}"/>
    <hyperlink ref="A29" location="#'27'!A2" display="27" xr:uid="{43B2799E-02FB-4202-A7FD-236C25964CB6}"/>
    <hyperlink ref="A30" location="#'28'!A2" display="28" xr:uid="{9E68B664-83B7-4215-8F6F-54F75E34ED9F}"/>
    <hyperlink ref="A31" location="#'29'!A2" display="29" xr:uid="{B0D105B6-BBEC-40BA-A1F3-23B17AE0DA4E}"/>
    <hyperlink ref="A32" location="#'30'!A2" display="30" xr:uid="{5746E9A6-26B7-49F3-9E01-5E7DA490CA35}"/>
    <hyperlink ref="A33" location="#'31'!A2" display="31" xr:uid="{8C1B35D7-F15E-4E18-A795-7AAA96951CAE}"/>
    <hyperlink ref="A34" location="#'32'!A2" display="32" xr:uid="{68816015-F354-4E84-A98F-3AF1FAEEB92A}"/>
    <hyperlink ref="A35" location="#'33'!A2" display="33" xr:uid="{861CA384-101A-4721-AE91-20C2DB737B6E}"/>
    <hyperlink ref="A36" location="#'34'!A2" display="34" xr:uid="{951504E9-699E-4B35-BAA0-3DD310D59A02}"/>
    <hyperlink ref="A37" location="#'35'!A2" display="35" xr:uid="{EDDFA45D-A2DC-43D1-AEA3-A856F3D0E179}"/>
    <hyperlink ref="A38" location="#'36'!A2" display="36" xr:uid="{D42D9FBF-B8AA-46F1-BC60-A8DA73A2D4E6}"/>
    <hyperlink ref="A39" location="#'37'!A2" display="37" xr:uid="{18E6721F-84A1-4972-A0CC-FEA84C6A03F5}"/>
    <hyperlink ref="A40" location="#'38'!A2" display="38" xr:uid="{2B7A1908-D0AF-4937-9BB3-CEF9FD850D05}"/>
    <hyperlink ref="A41" location="#'39'!A2" display="39" xr:uid="{C56CCD28-33EF-48DE-BDEE-6F1656B647F9}"/>
    <hyperlink ref="A42" location="#'40'!A2" display="40" xr:uid="{F150B2A4-58AC-44E0-9B27-C4E1DFC7DADA}"/>
    <hyperlink ref="A43" location="#'41'!A2" display="41" xr:uid="{B63AB4B0-258D-4293-85F8-780712864561}"/>
    <hyperlink ref="A44" location="#'42'!A2" display="42" xr:uid="{236A0CA5-849B-42B4-9A41-4E46E865AFFC}"/>
    <hyperlink ref="A45" location="#'43'!A2" display="43" xr:uid="{14315417-81B0-43BF-829A-CB2B3FFBB16B}"/>
    <hyperlink ref="A46" location="#'44'!A2" display="44" xr:uid="{3AB4D9B9-518A-4202-9F6E-1C4E6F5E9F96}"/>
    <hyperlink ref="A47" location="#'45'!A2" display="45" xr:uid="{B49B871D-7E61-4205-B524-1D17929BFCC9}"/>
    <hyperlink ref="A48" location="#'46'!A2" display="46" xr:uid="{AF70C056-13D0-439E-A68B-6AB8BBDD00E3}"/>
    <hyperlink ref="A49" location="#'47'!A2" display="47" xr:uid="{90294F73-3113-4B40-9AF7-8E4193A97F5E}"/>
    <hyperlink ref="A50" location="#'48'!A2" display="48" xr:uid="{CD2EBBFC-C76E-44E1-9242-FE65BE2F50B3}"/>
    <hyperlink ref="A51" location="#'49'!A2" display="49" xr:uid="{D63F1CE5-3A33-4311-AB8B-370F4257B15A}"/>
    <hyperlink ref="A52" location="#'50'!A2" display="50" xr:uid="{8BD5DF87-5B85-4BF9-A247-07E31D132999}"/>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c r="C1" s="131"/>
      <c r="D1" s="132"/>
      <c r="E1" s="9"/>
      <c r="F1" s="2"/>
      <c r="G1" s="1"/>
      <c r="H1" s="2"/>
      <c r="I1" s="2"/>
      <c r="J1" s="2"/>
      <c r="K1" s="3"/>
      <c r="M1" s="3"/>
      <c r="N1" s="3"/>
    </row>
    <row r="2" spans="1:19" s="26" customFormat="1" ht="27" customHeight="1" x14ac:dyDescent="0.25">
      <c r="A2" s="70" t="s">
        <v>93</v>
      </c>
      <c r="B2" s="133"/>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15" customHeight="1" x14ac:dyDescent="0.35">
      <c r="A22" s="78" t="s">
        <v>108</v>
      </c>
      <c r="B22" s="79"/>
      <c r="C22" s="79"/>
      <c r="D22" s="80"/>
      <c r="E22" s="80"/>
      <c r="F22" s="81"/>
      <c r="G22" s="64"/>
      <c r="H22" s="64"/>
      <c r="I22" s="64"/>
      <c r="J22" s="64"/>
      <c r="L22" s="82"/>
      <c r="Q22" s="66"/>
      <c r="R22" s="66"/>
      <c r="S22" s="66"/>
    </row>
    <row r="23" spans="1:19" s="61" customFormat="1" ht="34.9" customHeight="1" x14ac:dyDescent="0.3">
      <c r="A23" s="58" t="s">
        <v>99</v>
      </c>
      <c r="B23" s="60" t="s">
        <v>109</v>
      </c>
      <c r="C23" s="59" t="s">
        <v>110</v>
      </c>
      <c r="D23" s="60" t="s">
        <v>111</v>
      </c>
      <c r="E23" s="126" t="s">
        <v>112</v>
      </c>
      <c r="F23" s="127"/>
      <c r="G23" s="68"/>
      <c r="H23" s="68"/>
      <c r="I23" s="68"/>
      <c r="J23" s="68"/>
      <c r="M23" s="62"/>
      <c r="N23" s="62"/>
      <c r="Q23" s="63"/>
      <c r="R23" s="63"/>
      <c r="S23" s="63"/>
    </row>
    <row r="24" spans="1:19" s="33" customFormat="1" ht="54" customHeight="1" x14ac:dyDescent="0.35">
      <c r="A24" s="36"/>
      <c r="B24" s="51"/>
      <c r="C24" s="67"/>
      <c r="D24" s="77"/>
      <c r="E24" s="128"/>
      <c r="F24" s="129"/>
      <c r="G24" s="32"/>
      <c r="H24" s="32"/>
      <c r="I24" s="32"/>
      <c r="J24" s="32"/>
      <c r="L24" s="75"/>
      <c r="M24" s="35"/>
      <c r="N24" s="35"/>
      <c r="Q24" s="34"/>
      <c r="R24" s="34"/>
      <c r="S24" s="34"/>
    </row>
    <row r="25" spans="1:19" s="33" customFormat="1" ht="54" customHeight="1" x14ac:dyDescent="0.35">
      <c r="A25" s="36"/>
      <c r="B25" s="51"/>
      <c r="C25" s="67"/>
      <c r="D25" s="77"/>
      <c r="E25" s="128"/>
      <c r="F25" s="129"/>
      <c r="G25" s="32"/>
      <c r="H25" s="32"/>
      <c r="I25" s="32"/>
      <c r="J25" s="32"/>
      <c r="L25" s="75"/>
      <c r="M25" s="35"/>
      <c r="N25" s="35"/>
      <c r="Q25" s="34"/>
      <c r="R25" s="34"/>
      <c r="S25" s="34"/>
    </row>
    <row r="26" spans="1:19" s="33" customFormat="1" ht="54" customHeight="1" x14ac:dyDescent="0.35">
      <c r="A26" s="36"/>
      <c r="B26" s="51"/>
      <c r="C26" s="67"/>
      <c r="D26" s="77"/>
      <c r="E26" s="128"/>
      <c r="F26" s="129"/>
      <c r="G26" s="32"/>
      <c r="H26" s="32"/>
      <c r="I26" s="32"/>
      <c r="J26" s="32"/>
      <c r="L26" s="75"/>
      <c r="M26" s="35"/>
      <c r="N26" s="35"/>
      <c r="Q26" s="34"/>
      <c r="R26" s="34"/>
      <c r="S26" s="34"/>
    </row>
    <row r="27" spans="1:19" s="33" customFormat="1" ht="54" customHeight="1" x14ac:dyDescent="0.35">
      <c r="A27" s="36"/>
      <c r="B27" s="51"/>
      <c r="C27" s="67"/>
      <c r="D27" s="77"/>
      <c r="E27" s="128"/>
      <c r="F27" s="129"/>
      <c r="G27" s="32"/>
      <c r="H27" s="32"/>
      <c r="I27" s="32"/>
      <c r="J27" s="32"/>
      <c r="L27" s="75"/>
      <c r="M27" s="35"/>
      <c r="N27" s="35"/>
      <c r="Q27" s="34"/>
      <c r="R27" s="34"/>
      <c r="S27" s="34"/>
    </row>
    <row r="28" spans="1:19" s="33" customFormat="1" ht="54" customHeight="1" x14ac:dyDescent="0.35">
      <c r="A28" s="36"/>
      <c r="B28" s="51"/>
      <c r="C28" s="67"/>
      <c r="D28" s="77"/>
      <c r="E28" s="128"/>
      <c r="F28" s="129"/>
      <c r="G28" s="32"/>
      <c r="H28" s="32"/>
      <c r="I28" s="32"/>
      <c r="J28" s="32"/>
      <c r="L28" s="75"/>
      <c r="M28" s="35"/>
      <c r="N28" s="35"/>
      <c r="Q28" s="34"/>
      <c r="R28" s="34"/>
      <c r="S28" s="34"/>
    </row>
    <row r="29" spans="1:19" ht="40.15" customHeight="1" x14ac:dyDescent="0.25">
      <c r="A29" s="72" t="s">
        <v>113</v>
      </c>
      <c r="B29" s="8"/>
      <c r="C29" s="71"/>
      <c r="D29" s="44"/>
      <c r="E29" s="45"/>
      <c r="F29" s="46"/>
      <c r="G29" s="6"/>
      <c r="H29" s="6"/>
      <c r="I29" s="6"/>
      <c r="J29" s="6"/>
      <c r="L29" s="4"/>
      <c r="M29" s="3"/>
      <c r="N29" s="3"/>
      <c r="Q29" s="5"/>
      <c r="R29" s="5"/>
      <c r="S29" s="5"/>
    </row>
    <row r="30" spans="1:19" s="29" customFormat="1" ht="34.9" customHeight="1" x14ac:dyDescent="0.3">
      <c r="A30" s="73" t="s">
        <v>102</v>
      </c>
      <c r="B30" s="74" t="s">
        <v>109</v>
      </c>
      <c r="C30" s="74" t="s">
        <v>114</v>
      </c>
      <c r="D30" s="121" t="s">
        <v>115</v>
      </c>
      <c r="E30" s="121"/>
      <c r="F30" s="122"/>
      <c r="G30" s="37"/>
      <c r="H30" s="37"/>
      <c r="I30" s="37"/>
      <c r="J30" s="37"/>
      <c r="L30" s="38"/>
      <c r="M30" s="30"/>
      <c r="N30" s="30"/>
      <c r="Q30" s="31"/>
      <c r="R30" s="31"/>
      <c r="S30" s="31"/>
    </row>
    <row r="31" spans="1:19" s="29" customFormat="1" ht="54" customHeight="1" x14ac:dyDescent="0.3">
      <c r="A31" s="39" t="s">
        <v>94</v>
      </c>
      <c r="B31" s="51"/>
      <c r="C31" s="52"/>
      <c r="D31" s="123"/>
      <c r="E31" s="124"/>
      <c r="F31" s="125"/>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205" priority="5">
      <formula>$F1="VALOR INCONSISTENTE"</formula>
    </cfRule>
  </conditionalFormatting>
  <conditionalFormatting sqref="A24:D28 G24:J28 A29:J49 A9:J23">
    <cfRule type="expression" dxfId="20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3" priority="3">
      <formula>$F4="VALOR INCONSISTENTE"</formula>
    </cfRule>
  </conditionalFormatting>
  <conditionalFormatting sqref="E24:F24">
    <cfRule type="expression" dxfId="202"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201"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FFA4C-60AF-437C-855A-DD286855A44B}">
  <sheetPr codeName="Planilha40">
    <pageSetUpPr fitToPage="1"/>
  </sheetPr>
  <dimension ref="A1:S19"/>
  <sheetViews>
    <sheetView showGridLines="0" zoomScale="80" zoomScaleNormal="80" workbookViewId="0">
      <pane ySplit="2" topLeftCell="A7"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33</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7.6966666666666663</v>
      </c>
      <c r="B5" s="137">
        <f>IFERROR(MEDIAN(B7:B1048576),0)</f>
        <v>7.73</v>
      </c>
      <c r="C5" s="137"/>
      <c r="D5" s="137">
        <f>IFERROR(AVERAGEIFS(B7:B1048576,B7:B1048576,"&lt;"&amp;(A5+IFERROR(_xlfn.STDEV.S(B7:B1048576),0)),B7:B1048576,"&gt;"&amp;(A5-IFERROR(_xlfn.STDEV.S(B7:B1048576),0))),0)</f>
        <v>7.6825000000000001</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120</v>
      </c>
      <c r="B9" s="51">
        <v>7.93</v>
      </c>
      <c r="C9" s="41" t="s">
        <v>116</v>
      </c>
      <c r="D9" s="41" t="s">
        <v>117</v>
      </c>
      <c r="E9" s="42" t="s">
        <v>121</v>
      </c>
      <c r="F9" s="40">
        <v>45406</v>
      </c>
      <c r="G9" s="69" t="s">
        <v>122</v>
      </c>
      <c r="H9" s="41">
        <v>3</v>
      </c>
      <c r="I9" s="41">
        <v>2024</v>
      </c>
      <c r="J9" s="43" t="s">
        <v>123</v>
      </c>
      <c r="L9" s="38"/>
      <c r="M9" s="30"/>
      <c r="N9" s="30"/>
      <c r="Q9" s="31"/>
      <c r="R9" s="31"/>
      <c r="S9" s="31"/>
    </row>
    <row r="10" spans="1:19" s="29" customFormat="1" ht="52.5" customHeight="1" x14ac:dyDescent="0.3">
      <c r="A10" s="36" t="s">
        <v>124</v>
      </c>
      <c r="B10" s="51">
        <v>7.83</v>
      </c>
      <c r="C10" s="41" t="s">
        <v>116</v>
      </c>
      <c r="D10" s="41" t="s">
        <v>117</v>
      </c>
      <c r="E10" s="42" t="s">
        <v>121</v>
      </c>
      <c r="F10" s="40">
        <v>45351</v>
      </c>
      <c r="G10" s="69" t="s">
        <v>125</v>
      </c>
      <c r="H10" s="41">
        <v>3</v>
      </c>
      <c r="I10" s="41">
        <v>2024</v>
      </c>
      <c r="J10" s="43" t="s">
        <v>126</v>
      </c>
      <c r="L10" s="38"/>
      <c r="M10" s="30"/>
      <c r="N10" s="30"/>
      <c r="Q10" s="31"/>
      <c r="R10" s="31"/>
      <c r="S10" s="31"/>
    </row>
    <row r="11" spans="1:19" s="29" customFormat="1" ht="52.5" customHeight="1" x14ac:dyDescent="0.3">
      <c r="A11" s="36" t="s">
        <v>128</v>
      </c>
      <c r="B11" s="51">
        <v>6.45</v>
      </c>
      <c r="C11" s="41" t="s">
        <v>116</v>
      </c>
      <c r="D11" s="41" t="s">
        <v>117</v>
      </c>
      <c r="E11" s="42" t="s">
        <v>129</v>
      </c>
      <c r="F11" s="40">
        <v>45532</v>
      </c>
      <c r="G11" s="69" t="s">
        <v>130</v>
      </c>
      <c r="H11" s="41">
        <v>2</v>
      </c>
      <c r="I11" s="41">
        <v>2024</v>
      </c>
      <c r="J11" s="43" t="s">
        <v>126</v>
      </c>
      <c r="L11" s="38"/>
      <c r="M11" s="30"/>
      <c r="N11" s="30"/>
      <c r="Q11" s="31"/>
      <c r="R11" s="31"/>
      <c r="S11" s="31"/>
    </row>
    <row r="12" spans="1:19" s="29" customFormat="1" ht="52.5" customHeight="1" x14ac:dyDescent="0.3">
      <c r="A12" s="36" t="s">
        <v>33</v>
      </c>
      <c r="B12" s="51">
        <v>7.63</v>
      </c>
      <c r="C12" s="41" t="s">
        <v>116</v>
      </c>
      <c r="D12" s="41" t="s">
        <v>117</v>
      </c>
      <c r="E12" s="42" t="s">
        <v>131</v>
      </c>
      <c r="F12" s="40">
        <v>45337</v>
      </c>
      <c r="G12" s="69" t="s">
        <v>132</v>
      </c>
      <c r="H12" s="41">
        <v>1</v>
      </c>
      <c r="I12" s="41">
        <v>2024</v>
      </c>
      <c r="J12" s="43" t="s">
        <v>126</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133</v>
      </c>
      <c r="B15" s="51">
        <v>7.34</v>
      </c>
      <c r="C15" s="67">
        <v>45638.534722222219</v>
      </c>
      <c r="D15" s="77" t="s">
        <v>134</v>
      </c>
      <c r="E15" s="138" t="s">
        <v>135</v>
      </c>
      <c r="F15" s="129"/>
      <c r="G15" s="32"/>
      <c r="H15" s="32"/>
      <c r="I15" s="32"/>
      <c r="J15" s="32"/>
      <c r="L15" s="75"/>
      <c r="M15" s="35"/>
      <c r="N15" s="35"/>
      <c r="Q15" s="34"/>
      <c r="R15" s="34"/>
      <c r="S15" s="34"/>
    </row>
    <row r="16" spans="1:19" s="33" customFormat="1" ht="54" customHeight="1" x14ac:dyDescent="0.35">
      <c r="A16" s="36" t="s">
        <v>136</v>
      </c>
      <c r="B16" s="51">
        <v>9</v>
      </c>
      <c r="C16" s="67">
        <v>45638.534722222219</v>
      </c>
      <c r="D16" s="77" t="s">
        <v>137</v>
      </c>
      <c r="E16" s="138" t="s">
        <v>138</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200" priority="5">
      <formula>$F1="VALOR INCONSISTENTE"</formula>
    </cfRule>
  </conditionalFormatting>
  <conditionalFormatting sqref="A9:J37">
    <cfRule type="expression" dxfId="19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8" priority="3">
      <formula>$F4="VALOR INCONSISTENTE"</formula>
    </cfRule>
  </conditionalFormatting>
  <hyperlinks>
    <hyperlink ref="E15" r:id="rId1" display="https://www.google.com/url?url=https://www.cuboazul.com.br/abacate-/prod-10408943/%3Fsrsltid%3DAfmBOoq4Nx1aKPzgSgQKdS5bZsKTAZrLjTDJy8HnVPgyN1wXaubQyd51k5I&amp;rct=j&amp;q=&amp;esrc=s&amp;opi=95576897&amp;sa=U&amp;ved=0ahUKEwi3rq3byqKKAxXWG7kGHS4IEBMQgOUECM8G&amp;usg=AOvVaw1JOR4dowsHts-R2N7NV39A" xr:uid="{4BD0ACA6-2936-47CD-B54A-30E3991E2D53}"/>
    <hyperlink ref="E16" r:id="rId2" display="https://www.google.com/url?url=https://fazendinha.me/produto/vem-do-sitio-abacate-fortuna-vem-do-sitio-1kg%3Fsrsltid%3DAfmBOoojRtRBuRIZdSQYbKdNAaXoHX-11-vhIhpw_1Ev2tPBKXA7z5T6E9I&amp;rct=j&amp;q=&amp;esrc=s&amp;opi=95576897&amp;sa=U&amp;ved=0ahUKEwi3rq3byqKKAxXWG7kGHS4IEBMQgOUECOUG&amp;usg=AOvVaw0XrM-Ez7p9Si0lkVxUJ-DD" xr:uid="{5660B717-B3A0-431F-A5C2-4CBC6BB674B9}"/>
  </hyperlinks>
  <pageMargins left="0.4" right="0.4" top="0.6" bottom="0.6" header="0.31496062000000002" footer="0.31496062000000002"/>
  <pageSetup paperSize="9" scale="54" fitToHeight="0" orientation="landscape" cellComments="atEnd"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CB5F7-495F-4EA0-938E-7F10D37D1E91}">
  <sheetPr codeName="Planilha41">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35</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5.6149999999999993</v>
      </c>
      <c r="B5" s="137">
        <f>IFERROR(MEDIAN(B7:B1048576),0)</f>
        <v>5</v>
      </c>
      <c r="C5" s="137"/>
      <c r="D5" s="137">
        <f>IFERROR(AVERAGEIFS(B7:B1048576,B7:B1048576,"&lt;"&amp;(A5+IFERROR(_xlfn.STDEV.S(B7:B1048576),0)),B7:B1048576,"&gt;"&amp;(A5-IFERROR(_xlfn.STDEV.S(B7:B1048576),0))),0)</f>
        <v>5.298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35</v>
      </c>
      <c r="B9" s="51">
        <v>5</v>
      </c>
      <c r="C9" s="41" t="s">
        <v>116</v>
      </c>
      <c r="D9" s="41" t="s">
        <v>117</v>
      </c>
      <c r="E9" s="42">
        <v>99073650097</v>
      </c>
      <c r="F9" s="40">
        <v>45357</v>
      </c>
      <c r="G9" s="69" t="s">
        <v>140</v>
      </c>
      <c r="H9" s="41">
        <v>7</v>
      </c>
      <c r="I9" s="41">
        <v>2024</v>
      </c>
      <c r="J9" s="43" t="s">
        <v>123</v>
      </c>
      <c r="L9" s="38"/>
      <c r="M9" s="30"/>
      <c r="N9" s="30"/>
      <c r="Q9" s="31"/>
      <c r="R9" s="31"/>
      <c r="S9" s="31"/>
    </row>
    <row r="10" spans="1:19" s="29" customFormat="1" ht="52.5" customHeight="1" x14ac:dyDescent="0.3">
      <c r="A10" s="36" t="s">
        <v>141</v>
      </c>
      <c r="B10" s="51">
        <v>7.2</v>
      </c>
      <c r="C10" s="41" t="s">
        <v>116</v>
      </c>
      <c r="D10" s="41" t="s">
        <v>117</v>
      </c>
      <c r="E10" s="42">
        <v>23934117000148</v>
      </c>
      <c r="F10" s="40">
        <v>45532</v>
      </c>
      <c r="G10" s="69" t="s">
        <v>130</v>
      </c>
      <c r="H10" s="41">
        <v>2</v>
      </c>
      <c r="I10" s="41">
        <v>2024</v>
      </c>
      <c r="J10" s="43" t="s">
        <v>126</v>
      </c>
      <c r="L10" s="38"/>
      <c r="M10" s="30"/>
      <c r="N10" s="30"/>
      <c r="Q10" s="31"/>
      <c r="R10" s="31"/>
      <c r="S10" s="31"/>
    </row>
    <row r="11" spans="1:19" s="29" customFormat="1" ht="52.5" customHeight="1" x14ac:dyDescent="0.3">
      <c r="A11" s="36" t="s">
        <v>35</v>
      </c>
      <c r="B11" s="51">
        <v>5</v>
      </c>
      <c r="C11" s="41" t="s">
        <v>116</v>
      </c>
      <c r="D11" s="41" t="s">
        <v>117</v>
      </c>
      <c r="E11" s="42">
        <v>2903759081</v>
      </c>
      <c r="F11" s="40">
        <v>45509</v>
      </c>
      <c r="G11" s="69" t="s">
        <v>142</v>
      </c>
      <c r="H11" s="41">
        <v>2</v>
      </c>
      <c r="I11" s="41">
        <v>2024</v>
      </c>
      <c r="J11" s="43" t="s">
        <v>126</v>
      </c>
      <c r="L11" s="38"/>
      <c r="M11" s="30"/>
      <c r="N11" s="30"/>
      <c r="Q11" s="31"/>
      <c r="R11" s="31"/>
      <c r="S11" s="31"/>
    </row>
    <row r="12" spans="1:19" s="29" customFormat="1" ht="52.5" customHeight="1" x14ac:dyDescent="0.3">
      <c r="A12" s="36" t="s">
        <v>35</v>
      </c>
      <c r="B12" s="51">
        <v>6.6</v>
      </c>
      <c r="C12" s="41" t="s">
        <v>116</v>
      </c>
      <c r="D12" s="41" t="s">
        <v>117</v>
      </c>
      <c r="E12" s="42">
        <v>2079717000104</v>
      </c>
      <c r="F12" s="40">
        <v>45470</v>
      </c>
      <c r="G12" s="69" t="s">
        <v>143</v>
      </c>
      <c r="H12" s="41">
        <v>2</v>
      </c>
      <c r="I12" s="41">
        <v>2024</v>
      </c>
      <c r="J12" s="43" t="s">
        <v>119</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144</v>
      </c>
      <c r="B15" s="51">
        <v>4.9000000000000004</v>
      </c>
      <c r="C15" s="67">
        <v>45638.534722222219</v>
      </c>
      <c r="D15" s="77" t="s">
        <v>145</v>
      </c>
      <c r="E15" s="138" t="s">
        <v>146</v>
      </c>
      <c r="F15" s="129"/>
      <c r="G15" s="32"/>
      <c r="H15" s="32"/>
      <c r="I15" s="32"/>
      <c r="J15" s="32"/>
      <c r="L15" s="75"/>
      <c r="M15" s="35"/>
      <c r="N15" s="35"/>
      <c r="Q15" s="34"/>
      <c r="R15" s="34"/>
      <c r="S15" s="34"/>
    </row>
    <row r="16" spans="1:19" s="33" customFormat="1" ht="54" customHeight="1" x14ac:dyDescent="0.35">
      <c r="A16" s="36" t="s">
        <v>147</v>
      </c>
      <c r="B16" s="51">
        <v>4.99</v>
      </c>
      <c r="C16" s="67">
        <v>45638.534722222219</v>
      </c>
      <c r="D16" s="77" t="s">
        <v>148</v>
      </c>
      <c r="E16" s="138" t="s">
        <v>149</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97" priority="5">
      <formula>$F1="VALOR INCONSISTENTE"</formula>
    </cfRule>
  </conditionalFormatting>
  <conditionalFormatting sqref="A9:J37">
    <cfRule type="expression" dxfId="19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5" priority="3">
      <formula>$F4="VALOR INCONSISTENTE"</formula>
    </cfRule>
  </conditionalFormatting>
  <hyperlinks>
    <hyperlink ref="E15" r:id="rId1" display="https://www.google.com/url?url=https://naturvidaonline.com.br/produtos/5451191/abobrinha-italiana-kg%3Fsrsltid%3DAfmBOooB9DNbGxCW0FU36Rfr92J8bwcjRjDc5roHRQPTLmwva1qR2g5Cmt8&amp;rct=j&amp;q=&amp;esrc=s&amp;opi=95576897&amp;sa=U&amp;ved=0ahUKEwis6uLgyqKKAxUFL7kGHWBBIekQgOUECP4F&amp;usg=AOvVaw2xM63rjlZI5l6UHTJXZWhh" xr:uid="{4932F9AE-27AB-4863-BC0E-0AF712178E4A}"/>
    <hyperlink ref="E16" r:id="rId2" display="https://www.google.com/url?url=https://loja.boasupermercados.com.br/abobrinha-italiana-kg/p%3Fidsku%3D2359%26srsltid%3DAfmBOooUePuMwN6bpyoqngg5ZQzUw6ZCpHWaqQu5aajkRytlPhWLAEw2BhU&amp;rct=j&amp;q=&amp;esrc=s&amp;opi=95576897&amp;sa=U&amp;ved=0ahUKEwis6uLgyqKKAxUFL7kGHWBBIekQgOUECIoG&amp;usg=AOvVaw3c5-hLxMGLCdRk6Vvhh5An" xr:uid="{DEEC29E3-4614-4090-8AB5-CEDF637F4127}"/>
  </hyperlinks>
  <pageMargins left="0.4" right="0.4" top="0.6" bottom="0.6" header="0.31496062000000002" footer="0.31496062000000002"/>
  <pageSetup paperSize="9" scale="54" fitToHeight="0" orientation="landscape" cellComments="atEnd"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DC0DD-3B45-4BB3-A7E3-6E0F03D4474B}">
  <sheetPr codeName="Planilha42">
    <pageSetUpPr fitToPage="1"/>
  </sheetPr>
  <dimension ref="A1:S19"/>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36</v>
      </c>
      <c r="C1" s="131"/>
      <c r="D1" s="132"/>
      <c r="E1" s="9"/>
      <c r="F1" s="2"/>
      <c r="G1" s="1"/>
      <c r="H1" s="2"/>
      <c r="I1" s="2"/>
      <c r="J1" s="2"/>
      <c r="K1" s="3"/>
      <c r="M1" s="3"/>
      <c r="N1" s="3"/>
    </row>
    <row r="2" spans="1:19" s="26" customFormat="1" ht="27" customHeight="1" x14ac:dyDescent="0.25">
      <c r="A2" s="70" t="s">
        <v>93</v>
      </c>
      <c r="B2" s="133" t="s">
        <v>37</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3.9549999999999996</v>
      </c>
      <c r="B5" s="137">
        <f>IFERROR(MEDIAN(B7:B1048576),0)</f>
        <v>3.8200000000000003</v>
      </c>
      <c r="C5" s="137"/>
      <c r="D5" s="137">
        <f>IFERROR(AVERAGEIFS(B7:B1048576,B7:B1048576,"&lt;"&amp;(A5+IFERROR(_xlfn.STDEV.S(B7:B1048576),0)),B7:B1048576,"&gt;"&amp;(A5-IFERROR(_xlfn.STDEV.S(B7:B1048576),0))),0)</f>
        <v>3.6459999999999999</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150</v>
      </c>
      <c r="B9" s="51">
        <v>3.65</v>
      </c>
      <c r="C9" s="41" t="s">
        <v>151</v>
      </c>
      <c r="D9" s="41" t="s">
        <v>117</v>
      </c>
      <c r="E9" s="42" t="s">
        <v>152</v>
      </c>
      <c r="F9" s="40">
        <v>45551</v>
      </c>
      <c r="G9" s="69" t="s">
        <v>153</v>
      </c>
      <c r="H9" s="41">
        <v>9</v>
      </c>
      <c r="I9" s="41">
        <v>2024</v>
      </c>
      <c r="J9" s="43" t="s">
        <v>154</v>
      </c>
      <c r="L9" s="38"/>
      <c r="M9" s="30"/>
      <c r="N9" s="30"/>
      <c r="Q9" s="31"/>
      <c r="R9" s="31"/>
      <c r="S9" s="31"/>
    </row>
    <row r="10" spans="1:19" s="29" customFormat="1" ht="52.5" customHeight="1" x14ac:dyDescent="0.3">
      <c r="A10" s="36" t="s">
        <v>155</v>
      </c>
      <c r="B10" s="51">
        <v>4</v>
      </c>
      <c r="C10" s="41" t="s">
        <v>151</v>
      </c>
      <c r="D10" s="41" t="s">
        <v>117</v>
      </c>
      <c r="E10" s="42">
        <v>37638559000151</v>
      </c>
      <c r="F10" s="40">
        <v>45398</v>
      </c>
      <c r="G10" s="69" t="s">
        <v>156</v>
      </c>
      <c r="H10" s="41">
        <v>2</v>
      </c>
      <c r="I10" s="41">
        <v>2024</v>
      </c>
      <c r="J10" s="43" t="s">
        <v>119</v>
      </c>
      <c r="L10" s="38"/>
      <c r="M10" s="30"/>
      <c r="N10" s="30"/>
      <c r="Q10" s="31"/>
      <c r="R10" s="31"/>
      <c r="S10" s="31"/>
    </row>
    <row r="11" spans="1:19" s="29" customFormat="1" ht="52.5" customHeight="1" x14ac:dyDescent="0.3">
      <c r="A11" s="36" t="s">
        <v>157</v>
      </c>
      <c r="B11" s="51">
        <v>5.5</v>
      </c>
      <c r="C11" s="41" t="s">
        <v>151</v>
      </c>
      <c r="D11" s="41" t="s">
        <v>117</v>
      </c>
      <c r="E11" s="42">
        <v>38833859053</v>
      </c>
      <c r="F11" s="40">
        <v>45369</v>
      </c>
      <c r="G11" s="69" t="s">
        <v>158</v>
      </c>
      <c r="H11" s="41">
        <v>40</v>
      </c>
      <c r="I11" s="41">
        <v>2024</v>
      </c>
      <c r="J11" s="43" t="s">
        <v>123</v>
      </c>
      <c r="L11" s="38"/>
      <c r="M11" s="30"/>
      <c r="N11" s="30"/>
      <c r="Q11" s="31"/>
      <c r="R11" s="31"/>
      <c r="S11" s="31"/>
    </row>
    <row r="12" spans="1:19" s="29" customFormat="1" ht="52.5" customHeight="1" x14ac:dyDescent="0.3">
      <c r="A12" s="36" t="s">
        <v>160</v>
      </c>
      <c r="B12" s="51">
        <v>3.3</v>
      </c>
      <c r="C12" s="41" t="s">
        <v>151</v>
      </c>
      <c r="D12" s="41" t="s">
        <v>117</v>
      </c>
      <c r="E12" s="42" t="s">
        <v>121</v>
      </c>
      <c r="F12" s="40">
        <v>45441</v>
      </c>
      <c r="G12" s="69" t="s">
        <v>161</v>
      </c>
      <c r="H12" s="41">
        <v>2</v>
      </c>
      <c r="I12" s="41">
        <v>2024</v>
      </c>
      <c r="J12" s="43" t="s">
        <v>126</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162</v>
      </c>
      <c r="B15" s="51">
        <v>3.99</v>
      </c>
      <c r="C15" s="67">
        <v>45638.534722222219</v>
      </c>
      <c r="D15" s="77" t="s">
        <v>163</v>
      </c>
      <c r="E15" s="138" t="s">
        <v>164</v>
      </c>
      <c r="F15" s="129"/>
      <c r="G15" s="32"/>
      <c r="H15" s="32"/>
      <c r="I15" s="32"/>
      <c r="J15" s="32"/>
      <c r="L15" s="75"/>
      <c r="M15" s="35"/>
      <c r="N15" s="35"/>
      <c r="Q15" s="34"/>
      <c r="R15" s="34"/>
      <c r="S15" s="34"/>
    </row>
    <row r="16" spans="1:19" s="33" customFormat="1" ht="54" customHeight="1" x14ac:dyDescent="0.35">
      <c r="A16" s="36" t="s">
        <v>165</v>
      </c>
      <c r="B16" s="51">
        <v>3.29</v>
      </c>
      <c r="C16" s="67">
        <v>45638.534722222219</v>
      </c>
      <c r="D16" s="77" t="s">
        <v>166</v>
      </c>
      <c r="E16" s="138" t="s">
        <v>167</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94" priority="5">
      <formula>$F1="VALOR INCONSISTENTE"</formula>
    </cfRule>
  </conditionalFormatting>
  <conditionalFormatting sqref="A9:J37">
    <cfRule type="expression" dxfId="19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2" priority="3">
      <formula>$F4="VALOR INCONSISTENTE"</formula>
    </cfRule>
  </conditionalFormatting>
  <hyperlinks>
    <hyperlink ref="E15" r:id="rId1" display="https://www.google.com/url?url=https://carinhodaterra.app.br/p/Alface-Crespa%3Fsrsltid%3DAfmBOop12PotDMVtLcYttoOal1BAZcXERSwxA8r6YeEntf5kDbV8nbxWrKk&amp;rct=j&amp;q=&amp;esrc=s&amp;opi=95576897&amp;sa=U&amp;ved=0ahUKEwi2y-zlyqKKAxWmBbkGHQzjDmIQgOUECLYF&amp;usg=AOvVaw1aM-7i5HRwYgsx-WqsG6V-" xr:uid="{2DFBAEFA-B860-44B0-A94F-59C1EB699B02}"/>
    <hyperlink ref="E16" r:id="rId2" xr:uid="{88238141-825C-4319-8CD6-F763B6E331CD}"/>
  </hyperlinks>
  <pageMargins left="0.4" right="0.4" top="0.6" bottom="0.6" header="0.31496062000000002" footer="0.31496062000000002"/>
  <pageSetup paperSize="9" scale="54" fitToHeight="0" orientation="landscape" cellComments="atEnd"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1274A-5FE6-40DE-91E9-7D3DAD55DBD1}">
  <sheetPr codeName="Planilha43">
    <pageSetUpPr fitToPage="1"/>
  </sheetPr>
  <dimension ref="A1:S20"/>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38</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6.2857142857142856</v>
      </c>
      <c r="B5" s="137">
        <f>IFERROR(MEDIAN(B7:B1048576),0)</f>
        <v>5.99</v>
      </c>
      <c r="C5" s="137"/>
      <c r="D5" s="137">
        <f>IFERROR(AVERAGEIFS(B7:B1048576,B7:B1048576,"&lt;"&amp;(A5+IFERROR(_xlfn.STDEV.S(B7:B1048576),0)),B7:B1048576,"&gt;"&amp;(A5-IFERROR(_xlfn.STDEV.S(B7:B1048576),0))),0)</f>
        <v>5.8599999999999994</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970</v>
      </c>
      <c r="B9" s="51">
        <v>7.5</v>
      </c>
      <c r="C9" s="41" t="s">
        <v>116</v>
      </c>
      <c r="D9" s="41" t="s">
        <v>172</v>
      </c>
      <c r="E9" s="42">
        <v>6915456000168</v>
      </c>
      <c r="F9" s="40">
        <v>45547</v>
      </c>
      <c r="G9" s="69" t="s">
        <v>971</v>
      </c>
      <c r="H9" s="41" t="s">
        <v>972</v>
      </c>
      <c r="I9" s="41">
        <v>2024</v>
      </c>
      <c r="J9" s="43" t="s">
        <v>187</v>
      </c>
      <c r="L9" s="38"/>
      <c r="M9" s="30"/>
      <c r="N9" s="30"/>
      <c r="Q9" s="31"/>
      <c r="R9" s="31"/>
      <c r="S9" s="31"/>
    </row>
    <row r="10" spans="1:19" s="29" customFormat="1" ht="52.5" customHeight="1" x14ac:dyDescent="0.3">
      <c r="A10" s="36" t="s">
        <v>38</v>
      </c>
      <c r="B10" s="51">
        <v>5.99</v>
      </c>
      <c r="C10" s="41" t="s">
        <v>116</v>
      </c>
      <c r="D10" s="41" t="s">
        <v>117</v>
      </c>
      <c r="E10" s="42" t="s">
        <v>169</v>
      </c>
      <c r="F10" s="40">
        <v>45370</v>
      </c>
      <c r="G10" s="69" t="s">
        <v>170</v>
      </c>
      <c r="H10" s="41">
        <v>1</v>
      </c>
      <c r="I10" s="41">
        <v>2024</v>
      </c>
      <c r="J10" s="43" t="s">
        <v>126</v>
      </c>
      <c r="L10" s="38"/>
      <c r="M10" s="30"/>
      <c r="N10" s="30"/>
      <c r="Q10" s="31"/>
      <c r="R10" s="31"/>
      <c r="S10" s="31"/>
    </row>
    <row r="11" spans="1:19" s="29" customFormat="1" ht="52.5" customHeight="1" x14ac:dyDescent="0.3">
      <c r="A11" s="36" t="s">
        <v>168</v>
      </c>
      <c r="B11" s="51">
        <v>5.8</v>
      </c>
      <c r="C11" s="41" t="s">
        <v>116</v>
      </c>
      <c r="D11" s="41" t="s">
        <v>117</v>
      </c>
      <c r="E11" s="42">
        <v>91454074000153</v>
      </c>
      <c r="F11" s="40">
        <v>45594</v>
      </c>
      <c r="G11" s="69" t="s">
        <v>969</v>
      </c>
      <c r="H11" s="41">
        <v>33</v>
      </c>
      <c r="I11" s="41">
        <v>2024</v>
      </c>
      <c r="J11" s="43" t="s">
        <v>119</v>
      </c>
      <c r="L11" s="38"/>
      <c r="M11" s="30"/>
      <c r="N11" s="30"/>
      <c r="Q11" s="31"/>
      <c r="R11" s="31"/>
      <c r="S11" s="31"/>
    </row>
    <row r="12" spans="1:19" s="29" customFormat="1" ht="52.5" customHeight="1" x14ac:dyDescent="0.3">
      <c r="A12" s="36" t="s">
        <v>168</v>
      </c>
      <c r="B12" s="51">
        <v>5.66</v>
      </c>
      <c r="C12" s="41" t="s">
        <v>116</v>
      </c>
      <c r="D12" s="41" t="s">
        <v>117</v>
      </c>
      <c r="E12" s="42" t="s">
        <v>121</v>
      </c>
      <c r="F12" s="40">
        <v>45475</v>
      </c>
      <c r="G12" s="69" t="s">
        <v>171</v>
      </c>
      <c r="H12" s="41">
        <v>1</v>
      </c>
      <c r="I12" s="41">
        <v>2024</v>
      </c>
      <c r="J12" s="43" t="s">
        <v>126</v>
      </c>
      <c r="L12" s="38"/>
      <c r="M12" s="30"/>
      <c r="N12" s="30"/>
      <c r="Q12" s="31"/>
      <c r="R12" s="31"/>
      <c r="S12" s="31"/>
    </row>
    <row r="13" spans="1:19" s="29" customFormat="1" ht="52.5" customHeight="1" x14ac:dyDescent="0.3">
      <c r="A13" s="36" t="s">
        <v>38</v>
      </c>
      <c r="B13" s="51">
        <v>5.07</v>
      </c>
      <c r="C13" s="41" t="s">
        <v>602</v>
      </c>
      <c r="D13" s="41" t="s">
        <v>172</v>
      </c>
      <c r="E13" s="42">
        <v>30252228000130</v>
      </c>
      <c r="F13" s="40">
        <v>45596</v>
      </c>
      <c r="G13" s="69" t="s">
        <v>967</v>
      </c>
      <c r="H13" s="41" t="s">
        <v>968</v>
      </c>
      <c r="I13" s="41">
        <v>2024</v>
      </c>
      <c r="J13" s="43" t="s">
        <v>463</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174</v>
      </c>
      <c r="B16" s="51">
        <v>5.99</v>
      </c>
      <c r="C16" s="67">
        <v>45638.534722222219</v>
      </c>
      <c r="D16" s="77" t="s">
        <v>175</v>
      </c>
      <c r="E16" s="138" t="s">
        <v>176</v>
      </c>
      <c r="F16" s="129"/>
      <c r="G16" s="32"/>
      <c r="H16" s="32"/>
      <c r="I16" s="32"/>
      <c r="J16" s="32"/>
      <c r="L16" s="75"/>
      <c r="M16" s="35"/>
      <c r="N16" s="35"/>
      <c r="Q16" s="34"/>
      <c r="R16" s="34"/>
      <c r="S16" s="34"/>
    </row>
    <row r="17" spans="1:19" s="33" customFormat="1" ht="54" customHeight="1" x14ac:dyDescent="0.35">
      <c r="A17" s="36" t="s">
        <v>177</v>
      </c>
      <c r="B17" s="51">
        <v>7.99</v>
      </c>
      <c r="C17" s="67">
        <v>45638.534722222219</v>
      </c>
      <c r="D17" s="77" t="s">
        <v>178</v>
      </c>
      <c r="E17" s="138" t="s">
        <v>179</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91" priority="5">
      <formula>$F1="VALOR INCONSISTENTE"</formula>
    </cfRule>
  </conditionalFormatting>
  <conditionalFormatting sqref="A9:J38">
    <cfRule type="expression" dxfId="19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9" priority="3">
      <formula>$F4="VALOR INCONSISTENTE"</formula>
    </cfRule>
  </conditionalFormatting>
  <hyperlinks>
    <hyperlink ref="E16" r:id="rId1" display="https://www.google.com/url?url=https://www.obahortifruti.com.br/batata-doce-branca/p%3Fidsku%3D12245%26srsltid%3DAfmBOopQkhuGfQHbl3yEaAOdTT-_qvf5uV6wetJhFYLYON9GAd0bkn5Xj5E&amp;rct=j&amp;q=&amp;esrc=s&amp;opi=95576897&amp;sa=U&amp;ved=0ahUKEwjAzc3qyqKKAxUZHbkGHQNBBn4QgOUECN8F&amp;usg=AOvVaw2XIszdXOp-v0NTj3wPJYae" xr:uid="{0BA2A4BB-B0B8-40EE-A330-26E8B1EDEF17}"/>
    <hyperlink ref="E17" r:id="rId2" display="https://www.google.com/url?url=https://crsupermercados.com.br/products/batata-doce-kg-aproximadamente-1kg%3Fvariant%3D45007343091939%26country%3DBR%26currency%3DBRL%26utm_medium%3Dproduct_sync%26utm_source%3Dgoogle%26utm_content%3Dsag_organic%26utm_campaign%3Dsag_organic%26srsltid%3DAfmBOorAQsYieaTCC1qcJG5rF5S2rHOGeJO7ZMTtobtJnqxlD5NGUqMdQz0&amp;rct=j&amp;q=&amp;esrc=s&amp;opi=95576897&amp;sa=U&amp;ved=0ahUKEwjAzc3qyqKKAxUZHbkGHQNBBn4QgOUECIAG&amp;usg=AOvVaw0d0nowR09qyv9HRtkG5wXO" xr:uid="{E3B52574-009A-4F26-ACA6-D6CBF7D6F4CD}"/>
  </hyperlinks>
  <pageMargins left="0.4" right="0.4" top="0.6" bottom="0.6" header="0.31496062000000002" footer="0.31496062000000002"/>
  <pageSetup paperSize="9" scale="54" fitToHeight="0" orientation="landscape" cellComments="atEnd"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B5DE3-B7F9-4304-9933-0B415B1F2252}">
  <sheetPr codeName="Planilha44">
    <pageSetUpPr fitToPage="1"/>
  </sheetPr>
  <dimension ref="A1:S19"/>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40</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6.2749999999999995</v>
      </c>
      <c r="B5" s="137">
        <f>IFERROR(MEDIAN(B7:B1048576),0)</f>
        <v>5.9749999999999996</v>
      </c>
      <c r="C5" s="137"/>
      <c r="D5" s="137">
        <f>IFERROR(AVERAGEIFS(B7:B1048576,B7:B1048576,"&lt;"&amp;(A5+IFERROR(_xlfn.STDEV.S(B7:B1048576),0)),B7:B1048576,"&gt;"&amp;(A5-IFERROR(_xlfn.STDEV.S(B7:B1048576),0))),0)</f>
        <v>6.165</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40</v>
      </c>
      <c r="B9" s="51">
        <v>5.95</v>
      </c>
      <c r="C9" s="41" t="s">
        <v>116</v>
      </c>
      <c r="D9" s="41" t="s">
        <v>117</v>
      </c>
      <c r="E9" s="42">
        <v>51622225000110</v>
      </c>
      <c r="F9" s="40">
        <v>45551</v>
      </c>
      <c r="G9" s="69" t="s">
        <v>180</v>
      </c>
      <c r="H9" s="41">
        <v>9</v>
      </c>
      <c r="I9" s="41">
        <v>2024</v>
      </c>
      <c r="J9" s="43" t="s">
        <v>154</v>
      </c>
      <c r="L9" s="38"/>
      <c r="M9" s="30"/>
      <c r="N9" s="30"/>
      <c r="Q9" s="31"/>
      <c r="R9" s="31"/>
      <c r="S9" s="31"/>
    </row>
    <row r="10" spans="1:19" s="29" customFormat="1" ht="52.5" customHeight="1" x14ac:dyDescent="0.3">
      <c r="A10" s="36" t="s">
        <v>40</v>
      </c>
      <c r="B10" s="51">
        <v>6</v>
      </c>
      <c r="C10" s="41" t="s">
        <v>116</v>
      </c>
      <c r="D10" s="41" t="s">
        <v>117</v>
      </c>
      <c r="E10" s="42" t="s">
        <v>121</v>
      </c>
      <c r="F10" s="40">
        <v>45525</v>
      </c>
      <c r="G10" s="69" t="s">
        <v>180</v>
      </c>
      <c r="H10" s="41">
        <v>2</v>
      </c>
      <c r="I10" s="41">
        <v>2024</v>
      </c>
      <c r="J10" s="43" t="s">
        <v>126</v>
      </c>
      <c r="L10" s="38"/>
      <c r="M10" s="30"/>
      <c r="N10" s="30"/>
      <c r="Q10" s="31"/>
      <c r="R10" s="31"/>
      <c r="S10" s="31"/>
    </row>
    <row r="11" spans="1:19" s="29" customFormat="1" ht="52.5" customHeight="1" x14ac:dyDescent="0.3">
      <c r="A11" s="36" t="s">
        <v>40</v>
      </c>
      <c r="B11" s="51">
        <v>5</v>
      </c>
      <c r="C11" s="41" t="s">
        <v>116</v>
      </c>
      <c r="D11" s="41" t="s">
        <v>117</v>
      </c>
      <c r="E11" s="42" t="s">
        <v>181</v>
      </c>
      <c r="F11" s="40">
        <v>45497</v>
      </c>
      <c r="G11" s="69" t="s">
        <v>182</v>
      </c>
      <c r="H11" s="41">
        <v>2</v>
      </c>
      <c r="I11" s="41">
        <v>2024</v>
      </c>
      <c r="J11" s="43" t="s">
        <v>126</v>
      </c>
      <c r="L11" s="38"/>
      <c r="M11" s="30"/>
      <c r="N11" s="30"/>
      <c r="Q11" s="31"/>
      <c r="R11" s="31"/>
      <c r="S11" s="31"/>
    </row>
    <row r="12" spans="1:19" s="29" customFormat="1" ht="52.5" customHeight="1" x14ac:dyDescent="0.3">
      <c r="A12" s="36" t="s">
        <v>973</v>
      </c>
      <c r="B12" s="51">
        <v>6.82</v>
      </c>
      <c r="C12" s="41" t="s">
        <v>116</v>
      </c>
      <c r="D12" s="41" t="s">
        <v>117</v>
      </c>
      <c r="E12" s="42">
        <v>7526795000115</v>
      </c>
      <c r="F12" s="40">
        <v>45579</v>
      </c>
      <c r="G12" s="69" t="s">
        <v>974</v>
      </c>
      <c r="H12" s="41">
        <v>48</v>
      </c>
      <c r="I12" s="41">
        <v>2024</v>
      </c>
      <c r="J12" s="43" t="s">
        <v>119</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188</v>
      </c>
      <c r="B15" s="51">
        <v>5.89</v>
      </c>
      <c r="C15" s="67">
        <v>45638.534722222219</v>
      </c>
      <c r="D15" s="77" t="s">
        <v>189</v>
      </c>
      <c r="E15" s="138" t="s">
        <v>190</v>
      </c>
      <c r="F15" s="129"/>
      <c r="G15" s="32"/>
      <c r="H15" s="32"/>
      <c r="I15" s="32"/>
      <c r="J15" s="32"/>
      <c r="L15" s="75"/>
      <c r="M15" s="35"/>
      <c r="N15" s="35"/>
      <c r="Q15" s="34"/>
      <c r="R15" s="34"/>
      <c r="S15" s="34"/>
    </row>
    <row r="16" spans="1:19" s="33" customFormat="1" ht="54" customHeight="1" x14ac:dyDescent="0.35">
      <c r="A16" s="36" t="s">
        <v>191</v>
      </c>
      <c r="B16" s="51">
        <v>7.99</v>
      </c>
      <c r="C16" s="67">
        <v>45638.535416666666</v>
      </c>
      <c r="D16" s="77" t="s">
        <v>163</v>
      </c>
      <c r="E16" s="128" t="s">
        <v>192</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88" priority="5">
      <formula>$F1="VALOR INCONSISTENTE"</formula>
    </cfRule>
  </conditionalFormatting>
  <conditionalFormatting sqref="A15:D15 G15:J15 A16:J37 A9:J14">
    <cfRule type="expression" dxfId="18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6" priority="3">
      <formula>$F4="VALOR INCONSISTENTE"</formula>
    </cfRule>
  </conditionalFormatting>
  <conditionalFormatting sqref="E15:F15">
    <cfRule type="expression" dxfId="185"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54EA0FBB-D22A-4E35-A128-B061E546E3C0}"/>
  </hyperlinks>
  <pageMargins left="0.4" right="0.4" top="0.6" bottom="0.6" header="0.31496062000000002" footer="0.31496062000000002"/>
  <pageSetup paperSize="9" scale="54" fitToHeight="0" orientation="landscape" cellComments="atEnd"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C18CC-6829-4932-A876-1B210EB6F554}">
  <sheetPr codeName="Planilha45">
    <pageSetUpPr fitToPage="1"/>
  </sheetPr>
  <dimension ref="A1:S21"/>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41</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6.173750000000001</v>
      </c>
      <c r="B5" s="137">
        <f>IFERROR(MEDIAN(B7:B1048576),0)</f>
        <v>5.9850000000000003</v>
      </c>
      <c r="C5" s="137"/>
      <c r="D5" s="137">
        <f>IFERROR(AVERAGEIFS(B7:B1048576,B7:B1048576,"&lt;"&amp;(A5+IFERROR(_xlfn.STDEV.S(B7:B1048576),0)),B7:B1048576,"&gt;"&amp;(A5-IFERROR(_xlfn.STDEV.S(B7:B1048576),0))),0)</f>
        <v>5.9279999999999999</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41</v>
      </c>
      <c r="B9" s="51">
        <v>5.98</v>
      </c>
      <c r="C9" s="41" t="s">
        <v>116</v>
      </c>
      <c r="D9" s="41" t="s">
        <v>117</v>
      </c>
      <c r="E9" s="42">
        <v>1046877000186</v>
      </c>
      <c r="F9" s="40">
        <v>45454</v>
      </c>
      <c r="G9" s="69" t="s">
        <v>193</v>
      </c>
      <c r="H9" s="41">
        <v>1</v>
      </c>
      <c r="I9" s="41">
        <v>2024</v>
      </c>
      <c r="J9" s="43" t="s">
        <v>154</v>
      </c>
      <c r="L9" s="38"/>
      <c r="M9" s="30"/>
      <c r="N9" s="30"/>
      <c r="Q9" s="31"/>
      <c r="R9" s="31"/>
      <c r="S9" s="31"/>
    </row>
    <row r="10" spans="1:19" s="29" customFormat="1" ht="52.5" customHeight="1" x14ac:dyDescent="0.3">
      <c r="A10" s="36" t="s">
        <v>194</v>
      </c>
      <c r="B10" s="51">
        <v>5.5</v>
      </c>
      <c r="C10" s="41" t="s">
        <v>116</v>
      </c>
      <c r="D10" s="41" t="s">
        <v>117</v>
      </c>
      <c r="E10" s="42">
        <v>19040317000180</v>
      </c>
      <c r="F10" s="40">
        <v>45434</v>
      </c>
      <c r="G10" s="69" t="s">
        <v>195</v>
      </c>
      <c r="H10" s="41">
        <v>8</v>
      </c>
      <c r="I10" s="41">
        <v>2024</v>
      </c>
      <c r="J10" s="43" t="s">
        <v>154</v>
      </c>
      <c r="L10" s="38"/>
      <c r="M10" s="30"/>
      <c r="N10" s="30"/>
      <c r="Q10" s="31"/>
      <c r="R10" s="31"/>
      <c r="S10" s="31"/>
    </row>
    <row r="11" spans="1:19" s="29" customFormat="1" ht="52.5" customHeight="1" x14ac:dyDescent="0.3">
      <c r="A11" s="36" t="s">
        <v>41</v>
      </c>
      <c r="B11" s="51">
        <v>5.89</v>
      </c>
      <c r="C11" s="41" t="s">
        <v>116</v>
      </c>
      <c r="D11" s="41" t="s">
        <v>117</v>
      </c>
      <c r="E11" s="42">
        <v>7004503000184</v>
      </c>
      <c r="F11" s="40">
        <v>45336</v>
      </c>
      <c r="G11" s="69" t="s">
        <v>196</v>
      </c>
      <c r="H11" s="41">
        <v>1</v>
      </c>
      <c r="I11" s="41">
        <v>2024</v>
      </c>
      <c r="J11" s="43" t="s">
        <v>154</v>
      </c>
      <c r="L11" s="38"/>
      <c r="M11" s="30"/>
      <c r="N11" s="30"/>
      <c r="Q11" s="31"/>
      <c r="R11" s="31"/>
      <c r="S11" s="31"/>
    </row>
    <row r="12" spans="1:19" s="29" customFormat="1" ht="52.5" customHeight="1" x14ac:dyDescent="0.3">
      <c r="A12" s="36" t="s">
        <v>194</v>
      </c>
      <c r="B12" s="51">
        <v>7.26</v>
      </c>
      <c r="C12" s="41" t="s">
        <v>116</v>
      </c>
      <c r="D12" s="41" t="s">
        <v>117</v>
      </c>
      <c r="E12" s="42" t="s">
        <v>197</v>
      </c>
      <c r="F12" s="40">
        <v>45397</v>
      </c>
      <c r="G12" s="69" t="s">
        <v>198</v>
      </c>
      <c r="H12" s="41">
        <v>4</v>
      </c>
      <c r="I12" s="41">
        <v>2024</v>
      </c>
      <c r="J12" s="43" t="s">
        <v>126</v>
      </c>
      <c r="L12" s="38"/>
      <c r="M12" s="30"/>
      <c r="N12" s="30"/>
      <c r="Q12" s="31"/>
      <c r="R12" s="31"/>
      <c r="S12" s="31"/>
    </row>
    <row r="13" spans="1:19" s="29" customFormat="1" ht="52.5" customHeight="1" x14ac:dyDescent="0.3">
      <c r="A13" s="36" t="s">
        <v>41</v>
      </c>
      <c r="B13" s="51">
        <v>5.79</v>
      </c>
      <c r="C13" s="41" t="s">
        <v>116</v>
      </c>
      <c r="D13" s="41" t="s">
        <v>117</v>
      </c>
      <c r="E13" s="42">
        <v>15002865000164</v>
      </c>
      <c r="F13" s="40">
        <v>45527</v>
      </c>
      <c r="G13" s="69" t="s">
        <v>199</v>
      </c>
      <c r="H13" s="41">
        <v>15</v>
      </c>
      <c r="I13" s="41">
        <v>2024</v>
      </c>
      <c r="J13" s="43" t="s">
        <v>119</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194</v>
      </c>
      <c r="B16" s="51">
        <v>6.99</v>
      </c>
      <c r="C16" s="67">
        <v>45638.535416666666</v>
      </c>
      <c r="D16" s="77" t="s">
        <v>200</v>
      </c>
      <c r="E16" s="138" t="s">
        <v>201</v>
      </c>
      <c r="F16" s="129"/>
      <c r="G16" s="32"/>
      <c r="H16" s="32"/>
      <c r="I16" s="32"/>
      <c r="J16" s="32"/>
      <c r="L16" s="75"/>
      <c r="M16" s="35"/>
      <c r="N16" s="35"/>
      <c r="Q16" s="34"/>
      <c r="R16" s="34"/>
      <c r="S16" s="34"/>
    </row>
    <row r="17" spans="1:19" s="33" customFormat="1" ht="54" customHeight="1" x14ac:dyDescent="0.35">
      <c r="A17" s="36" t="s">
        <v>202</v>
      </c>
      <c r="B17" s="51">
        <v>5.99</v>
      </c>
      <c r="C17" s="67">
        <v>45638.535416666666</v>
      </c>
      <c r="D17" s="77" t="s">
        <v>203</v>
      </c>
      <c r="E17" s="138" t="s">
        <v>204</v>
      </c>
      <c r="F17" s="129"/>
      <c r="G17" s="32"/>
      <c r="H17" s="32"/>
      <c r="I17" s="32"/>
      <c r="J17" s="32"/>
      <c r="L17" s="75"/>
      <c r="M17" s="35"/>
      <c r="N17" s="35"/>
      <c r="Q17" s="34"/>
      <c r="R17" s="34"/>
      <c r="S17" s="34"/>
    </row>
    <row r="18" spans="1:19" s="33" customFormat="1" ht="54" customHeight="1" x14ac:dyDescent="0.35">
      <c r="A18" s="36" t="s">
        <v>205</v>
      </c>
      <c r="B18" s="51">
        <v>5.99</v>
      </c>
      <c r="C18" s="67">
        <v>45638.535416666666</v>
      </c>
      <c r="D18" s="77" t="s">
        <v>206</v>
      </c>
      <c r="E18" s="138" t="s">
        <v>207</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184" priority="5">
      <formula>$F1="VALOR INCONSISTENTE"</formula>
    </cfRule>
  </conditionalFormatting>
  <conditionalFormatting sqref="A9:J39">
    <cfRule type="expression" dxfId="18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2" priority="3">
      <formula>$F4="VALOR INCONSISTENTE"</formula>
    </cfRule>
  </conditionalFormatting>
  <hyperlinks>
    <hyperlink ref="E16" r:id="rId1" xr:uid="{7A80EA69-2993-4419-A890-A3514F13319D}"/>
    <hyperlink ref="E17" r:id="rId2" display="https://www.google.com/url?url=https://supercorrea.com.br/produtos/1283923/banana-caturra-kg%3Fsrsltid%3DAfmBOopSG1LwKlbFrY4Dm-SAKe3sPhYyC2KTEnAKHdzILH6YSQmbDsIRL_g&amp;rct=j&amp;q=&amp;esrc=s&amp;opi=95576897&amp;sa=U&amp;ved=0ahUKEwje6rj0yqKKAxWGCrkGHXaBICkQgOUECN4F&amp;usg=AOvVaw2tIRn-qRfZP7Uaqre1EFSt" xr:uid="{659D6933-75FA-42CB-B12E-9A6C896C6495}"/>
    <hyperlink ref="E18" r:id="rId3" xr:uid="{FFC5F751-4DF1-49CE-88B2-D4CC35623DE9}"/>
  </hyperlinks>
  <pageMargins left="0.4" right="0.4" top="0.6" bottom="0.6" header="0.31496062000000002" footer="0.31496062000000002"/>
  <pageSetup paperSize="9" scale="54" fitToHeight="0" orientation="landscape" cellComments="atEnd"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D83A2-57B7-4D45-9FAD-47CF2C870B88}">
  <sheetPr codeName="Planilha46">
    <pageSetUpPr fitToPage="1"/>
  </sheetPr>
  <dimension ref="A1:S18"/>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42</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6.0200000000000005</v>
      </c>
      <c r="B5" s="137">
        <f>IFERROR(MEDIAN(B7:B1048576),0)</f>
        <v>5.36</v>
      </c>
      <c r="C5" s="137"/>
      <c r="D5" s="137">
        <f>IFERROR(AVERAGEIFS(B7:B1048576,B7:B1048576,"&lt;"&amp;(A5+IFERROR(_xlfn.STDEV.S(B7:B1048576),0)),B7:B1048576,"&gt;"&amp;(A5-IFERROR(_xlfn.STDEV.S(B7:B1048576),0))),0)</f>
        <v>5.05</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42</v>
      </c>
      <c r="B9" s="51">
        <v>4.2699999999999996</v>
      </c>
      <c r="C9" s="41" t="s">
        <v>116</v>
      </c>
      <c r="D9" s="41" t="s">
        <v>117</v>
      </c>
      <c r="E9" s="42" t="s">
        <v>208</v>
      </c>
      <c r="F9" s="40">
        <v>45551</v>
      </c>
      <c r="G9" s="69" t="s">
        <v>209</v>
      </c>
      <c r="H9" s="41">
        <v>45</v>
      </c>
      <c r="I9" s="41">
        <v>2024</v>
      </c>
      <c r="J9" s="43" t="s">
        <v>119</v>
      </c>
      <c r="L9" s="38"/>
      <c r="M9" s="30"/>
      <c r="N9" s="30"/>
      <c r="Q9" s="31"/>
      <c r="R9" s="31"/>
      <c r="S9" s="31"/>
    </row>
    <row r="10" spans="1:19" s="29" customFormat="1" ht="52.5" customHeight="1" x14ac:dyDescent="0.3">
      <c r="A10" s="36" t="s">
        <v>210</v>
      </c>
      <c r="B10" s="51">
        <v>5.52</v>
      </c>
      <c r="C10" s="41" t="s">
        <v>116</v>
      </c>
      <c r="D10" s="41" t="s">
        <v>117</v>
      </c>
      <c r="E10" s="42" t="s">
        <v>121</v>
      </c>
      <c r="F10" s="40">
        <v>45351</v>
      </c>
      <c r="G10" s="69" t="s">
        <v>125</v>
      </c>
      <c r="H10" s="41">
        <v>3</v>
      </c>
      <c r="I10" s="41">
        <v>2024</v>
      </c>
      <c r="J10" s="43" t="s">
        <v>126</v>
      </c>
      <c r="L10" s="38"/>
      <c r="M10" s="30"/>
      <c r="N10" s="30"/>
      <c r="Q10" s="31"/>
      <c r="R10" s="31"/>
      <c r="S10" s="31"/>
    </row>
    <row r="11" spans="1:19" s="29" customFormat="1" ht="52.5" customHeight="1" x14ac:dyDescent="0.3">
      <c r="A11" s="36" t="s">
        <v>42</v>
      </c>
      <c r="B11" s="51">
        <v>5.05</v>
      </c>
      <c r="C11" s="41" t="s">
        <v>116</v>
      </c>
      <c r="D11" s="41" t="s">
        <v>117</v>
      </c>
      <c r="E11" s="42" t="s">
        <v>211</v>
      </c>
      <c r="F11" s="40">
        <v>45337</v>
      </c>
      <c r="G11" s="69" t="s">
        <v>212</v>
      </c>
      <c r="H11" s="41">
        <v>1</v>
      </c>
      <c r="I11" s="41">
        <v>2024</v>
      </c>
      <c r="J11" s="43" t="s">
        <v>154</v>
      </c>
      <c r="L11" s="38"/>
      <c r="M11" s="30"/>
      <c r="N11" s="30"/>
      <c r="Q11" s="31"/>
      <c r="R11" s="31"/>
      <c r="S11" s="31"/>
    </row>
    <row r="12" spans="1:19" s="29" customFormat="1" ht="52.5" customHeight="1" x14ac:dyDescent="0.3">
      <c r="A12" s="36" t="s">
        <v>42</v>
      </c>
      <c r="B12" s="51">
        <v>5.36</v>
      </c>
      <c r="C12" s="41" t="s">
        <v>116</v>
      </c>
      <c r="D12" s="41" t="s">
        <v>117</v>
      </c>
      <c r="E12" s="42" t="s">
        <v>214</v>
      </c>
      <c r="F12" s="40">
        <v>45502</v>
      </c>
      <c r="G12" s="69" t="s">
        <v>215</v>
      </c>
      <c r="H12" s="41">
        <v>17</v>
      </c>
      <c r="I12" s="41">
        <v>2024</v>
      </c>
      <c r="J12" s="43" t="s">
        <v>127</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216</v>
      </c>
      <c r="B15" s="51">
        <v>9.9</v>
      </c>
      <c r="C15" s="67">
        <v>45638.535416666666</v>
      </c>
      <c r="D15" s="77" t="s">
        <v>145</v>
      </c>
      <c r="E15" s="138" t="s">
        <v>217</v>
      </c>
      <c r="F15" s="129"/>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1" t="s">
        <v>115</v>
      </c>
      <c r="E17" s="121"/>
      <c r="F17" s="122"/>
      <c r="G17" s="37"/>
      <c r="H17" s="37"/>
      <c r="I17" s="37"/>
      <c r="J17" s="37"/>
      <c r="L17" s="38"/>
      <c r="M17" s="30"/>
      <c r="N17" s="30"/>
      <c r="Q17" s="31"/>
      <c r="R17" s="31"/>
      <c r="S17" s="31"/>
    </row>
    <row r="18" spans="1:19" s="29" customFormat="1" ht="54" customHeight="1" x14ac:dyDescent="0.3">
      <c r="A18" s="39" t="s">
        <v>94</v>
      </c>
      <c r="B18" s="51"/>
      <c r="C18" s="52"/>
      <c r="D18" s="123"/>
      <c r="E18" s="124"/>
      <c r="F18" s="125"/>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81" priority="6">
      <formula>$F1="VALOR INCONSISTENTE"</formula>
    </cfRule>
  </conditionalFormatting>
  <conditionalFormatting sqref="A15:B15 D15 A16:J29 G15:J15 A9:J14">
    <cfRule type="expression" dxfId="180"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9" priority="4">
      <formula>$F4="VALOR INCONSISTENTE"</formula>
    </cfRule>
  </conditionalFormatting>
  <conditionalFormatting sqref="E15:F15">
    <cfRule type="expression" dxfId="178" priority="3">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5">
    <cfRule type="expression" dxfId="177"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7C154D2B-FD40-44E2-BF55-1837C504D756}"/>
  </hyperlinks>
  <pageMargins left="0.4" right="0.4" top="0.6" bottom="0.6" header="0.31496062000000002" footer="0.31496062000000002"/>
  <pageSetup paperSize="9" scale="54" fitToHeight="0" orientation="landscape" cellComments="atEnd"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71482-48BF-4452-9AA5-1410133607AE}">
  <sheetPr codeName="Planilha47">
    <pageSetUpPr fitToPage="1"/>
  </sheetPr>
  <dimension ref="A1:S19"/>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43</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8.1</v>
      </c>
      <c r="B5" s="137">
        <f>IFERROR(MEDIAN(B7:B1048576),0)</f>
        <v>8.3450000000000006</v>
      </c>
      <c r="C5" s="137"/>
      <c r="D5" s="137">
        <f>IFERROR(AVERAGEIFS(B7:B1048576,B7:B1048576,"&lt;"&amp;(A5+IFERROR(_xlfn.STDEV.S(B7:B1048576),0)),B7:B1048576,"&gt;"&amp;(A5-IFERROR(_xlfn.STDEV.S(B7:B1048576),0))),0)</f>
        <v>8.5300000000000011</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43</v>
      </c>
      <c r="B9" s="51">
        <v>8.89</v>
      </c>
      <c r="C9" s="41" t="s">
        <v>116</v>
      </c>
      <c r="D9" s="41" t="s">
        <v>117</v>
      </c>
      <c r="E9" s="42">
        <v>41018705000113</v>
      </c>
      <c r="F9" s="40">
        <v>45446</v>
      </c>
      <c r="G9" s="69" t="s">
        <v>218</v>
      </c>
      <c r="H9" s="41">
        <v>7</v>
      </c>
      <c r="I9" s="41">
        <v>2024</v>
      </c>
      <c r="J9" s="43" t="s">
        <v>119</v>
      </c>
      <c r="L9" s="38"/>
      <c r="M9" s="30"/>
      <c r="N9" s="30"/>
      <c r="Q9" s="31"/>
      <c r="R9" s="31"/>
      <c r="S9" s="31"/>
    </row>
    <row r="10" spans="1:19" s="29" customFormat="1" ht="52.5" customHeight="1" x14ac:dyDescent="0.3">
      <c r="A10" s="36" t="s">
        <v>975</v>
      </c>
      <c r="B10" s="51">
        <v>7.8</v>
      </c>
      <c r="C10" s="41" t="s">
        <v>116</v>
      </c>
      <c r="D10" s="41" t="s">
        <v>117</v>
      </c>
      <c r="E10" s="42">
        <v>49273960000114</v>
      </c>
      <c r="F10" s="40">
        <v>45547</v>
      </c>
      <c r="G10" s="69" t="s">
        <v>962</v>
      </c>
      <c r="H10" s="41">
        <v>39</v>
      </c>
      <c r="I10" s="41">
        <v>2024</v>
      </c>
      <c r="J10" s="43" t="s">
        <v>119</v>
      </c>
      <c r="L10" s="38"/>
      <c r="M10" s="30"/>
      <c r="N10" s="30"/>
      <c r="Q10" s="31"/>
      <c r="R10" s="31"/>
      <c r="S10" s="31"/>
    </row>
    <row r="11" spans="1:19" s="29" customFormat="1" ht="52.5" customHeight="1" x14ac:dyDescent="0.3">
      <c r="A11" s="36" t="s">
        <v>976</v>
      </c>
      <c r="B11" s="51">
        <v>8.9</v>
      </c>
      <c r="C11" s="41" t="s">
        <v>116</v>
      </c>
      <c r="D11" s="41" t="s">
        <v>117</v>
      </c>
      <c r="E11" s="42">
        <v>87196002000186</v>
      </c>
      <c r="F11" s="40">
        <v>45574</v>
      </c>
      <c r="G11" s="69" t="s">
        <v>977</v>
      </c>
      <c r="H11" s="41">
        <v>88</v>
      </c>
      <c r="I11" s="41">
        <v>2024</v>
      </c>
      <c r="J11" s="43" t="s">
        <v>119</v>
      </c>
      <c r="L11" s="38"/>
      <c r="M11" s="30"/>
      <c r="N11" s="30"/>
      <c r="Q11" s="31"/>
      <c r="R11" s="31"/>
      <c r="S11" s="31"/>
    </row>
    <row r="12" spans="1:19" s="29" customFormat="1" ht="52.5" customHeight="1" x14ac:dyDescent="0.3">
      <c r="A12" s="36" t="s">
        <v>978</v>
      </c>
      <c r="B12" s="51">
        <v>10.33</v>
      </c>
      <c r="C12" s="41" t="s">
        <v>116</v>
      </c>
      <c r="D12" s="41" t="s">
        <v>117</v>
      </c>
      <c r="E12" s="42">
        <v>18864381000112</v>
      </c>
      <c r="F12" s="40">
        <v>45544</v>
      </c>
      <c r="G12" s="69" t="s">
        <v>979</v>
      </c>
      <c r="H12" s="41">
        <v>32</v>
      </c>
      <c r="I12" s="41">
        <v>2024</v>
      </c>
      <c r="J12" s="43" t="s">
        <v>119</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221</v>
      </c>
      <c r="B15" s="51">
        <v>6.39</v>
      </c>
      <c r="C15" s="67">
        <v>45638.535416666666</v>
      </c>
      <c r="D15" s="77" t="s">
        <v>222</v>
      </c>
      <c r="E15" s="128" t="s">
        <v>223</v>
      </c>
      <c r="F15" s="129"/>
      <c r="G15" s="32"/>
      <c r="H15" s="32"/>
      <c r="I15" s="32"/>
      <c r="J15" s="32"/>
      <c r="L15" s="75"/>
      <c r="M15" s="35"/>
      <c r="N15" s="35"/>
      <c r="Q15" s="34"/>
      <c r="R15" s="34"/>
      <c r="S15" s="34"/>
    </row>
    <row r="16" spans="1:19" s="33" customFormat="1" ht="54" customHeight="1" x14ac:dyDescent="0.35">
      <c r="A16" s="36" t="s">
        <v>224</v>
      </c>
      <c r="B16" s="51">
        <v>6.29</v>
      </c>
      <c r="C16" s="67">
        <v>45638.535416666666</v>
      </c>
      <c r="D16" s="77" t="s">
        <v>134</v>
      </c>
      <c r="E16" s="138" t="s">
        <v>225</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76" priority="5">
      <formula>$F1="VALOR INCONSISTENTE"</formula>
    </cfRule>
  </conditionalFormatting>
  <conditionalFormatting sqref="A9:J37">
    <cfRule type="expression" dxfId="17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4" priority="3">
      <formula>$F4="VALOR INCONSISTENTE"</formula>
    </cfRule>
  </conditionalFormatting>
  <hyperlinks>
    <hyperlink ref="E16" r:id="rId1" xr:uid="{782B4C32-7AD4-4EC6-B21F-EB64135B74C0}"/>
  </hyperlinks>
  <pageMargins left="0.4" right="0.4" top="0.6" bottom="0.6" header="0.31496062000000002" footer="0.31496062000000002"/>
  <pageSetup paperSize="9" scale="54" fitToHeight="0" orientation="landscape" cellComments="atEnd"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3ABF9-5BF2-46AD-8CE4-DEBFEC505ADC}">
  <sheetPr codeName="Planilha48">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44</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8.5500000000000007</v>
      </c>
      <c r="B5" s="137">
        <f>IFERROR(MEDIAN(B7:B1048576),0)</f>
        <v>8.57</v>
      </c>
      <c r="C5" s="137"/>
      <c r="D5" s="137">
        <f>IFERROR(AVERAGEIFS(B7:B1048576,B7:B1048576,"&lt;"&amp;(A5+IFERROR(_xlfn.STDEV.S(B7:B1048576),0)),B7:B1048576,"&gt;"&amp;(A5-IFERROR(_xlfn.STDEV.S(B7:B1048576),0))),0)</f>
        <v>8.4160000000000004</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44</v>
      </c>
      <c r="B9" s="51">
        <v>9.9499999999999993</v>
      </c>
      <c r="C9" s="41" t="s">
        <v>116</v>
      </c>
      <c r="D9" s="41" t="s">
        <v>117</v>
      </c>
      <c r="E9" s="42" t="s">
        <v>226</v>
      </c>
      <c r="F9" s="40">
        <v>45463</v>
      </c>
      <c r="G9" s="69" t="s">
        <v>227</v>
      </c>
      <c r="H9" s="41">
        <v>17</v>
      </c>
      <c r="I9" s="41">
        <v>2024</v>
      </c>
      <c r="J9" s="43" t="s">
        <v>127</v>
      </c>
      <c r="L9" s="38"/>
      <c r="M9" s="30"/>
      <c r="N9" s="30"/>
      <c r="Q9" s="31"/>
      <c r="R9" s="31"/>
      <c r="S9" s="31"/>
    </row>
    <row r="10" spans="1:19" s="29" customFormat="1" ht="52.5" customHeight="1" x14ac:dyDescent="0.3">
      <c r="A10" s="36" t="s">
        <v>44</v>
      </c>
      <c r="B10" s="51">
        <v>8</v>
      </c>
      <c r="C10" s="41" t="s">
        <v>151</v>
      </c>
      <c r="D10" s="41" t="s">
        <v>117</v>
      </c>
      <c r="E10" s="42" t="s">
        <v>228</v>
      </c>
      <c r="F10" s="40">
        <v>45474</v>
      </c>
      <c r="G10" s="69" t="s">
        <v>199</v>
      </c>
      <c r="H10" s="41">
        <v>14</v>
      </c>
      <c r="I10" s="41">
        <v>2024</v>
      </c>
      <c r="J10" s="43" t="s">
        <v>123</v>
      </c>
      <c r="L10" s="38"/>
      <c r="M10" s="30"/>
      <c r="N10" s="30"/>
      <c r="Q10" s="31"/>
      <c r="R10" s="31"/>
      <c r="S10" s="31"/>
    </row>
    <row r="11" spans="1:19" s="29" customFormat="1" ht="52.5" customHeight="1" x14ac:dyDescent="0.3">
      <c r="A11" s="36" t="s">
        <v>44</v>
      </c>
      <c r="B11" s="51">
        <v>8.15</v>
      </c>
      <c r="C11" s="41" t="s">
        <v>151</v>
      </c>
      <c r="D11" s="41" t="s">
        <v>117</v>
      </c>
      <c r="E11" s="42">
        <v>11233338000100</v>
      </c>
      <c r="F11" s="40">
        <v>45565</v>
      </c>
      <c r="G11" s="69" t="s">
        <v>229</v>
      </c>
      <c r="H11" s="41">
        <v>28</v>
      </c>
      <c r="I11" s="41">
        <v>2024</v>
      </c>
      <c r="J11" s="43" t="s">
        <v>154</v>
      </c>
      <c r="L11" s="38"/>
      <c r="M11" s="30"/>
      <c r="N11" s="30"/>
      <c r="Q11" s="31"/>
      <c r="R11" s="31"/>
      <c r="S11" s="31"/>
    </row>
    <row r="12" spans="1:19" s="29" customFormat="1" ht="52.5" customHeight="1" x14ac:dyDescent="0.3">
      <c r="A12" s="36" t="s">
        <v>44</v>
      </c>
      <c r="B12" s="51">
        <v>8.99</v>
      </c>
      <c r="C12" s="41" t="s">
        <v>151</v>
      </c>
      <c r="D12" s="41" t="s">
        <v>117</v>
      </c>
      <c r="E12" s="42">
        <v>92279736000169</v>
      </c>
      <c r="F12" s="40">
        <v>45429</v>
      </c>
      <c r="G12" s="69" t="s">
        <v>230</v>
      </c>
      <c r="H12" s="41">
        <v>16</v>
      </c>
      <c r="I12" s="41">
        <v>2024</v>
      </c>
      <c r="J12" s="43" t="s">
        <v>154</v>
      </c>
      <c r="L12" s="38"/>
      <c r="M12" s="30"/>
      <c r="N12" s="30"/>
      <c r="Q12" s="31"/>
      <c r="R12" s="31"/>
      <c r="S12" s="31"/>
    </row>
    <row r="13" spans="1:19" s="29" customFormat="1" ht="52.5" customHeight="1" x14ac:dyDescent="0.3">
      <c r="A13" s="36" t="s">
        <v>44</v>
      </c>
      <c r="B13" s="51">
        <v>7.94</v>
      </c>
      <c r="C13" s="41" t="s">
        <v>151</v>
      </c>
      <c r="D13" s="41" t="s">
        <v>117</v>
      </c>
      <c r="E13" s="42" t="s">
        <v>197</v>
      </c>
      <c r="F13" s="40">
        <v>45565</v>
      </c>
      <c r="G13" s="69" t="s">
        <v>231</v>
      </c>
      <c r="H13" s="41">
        <v>2</v>
      </c>
      <c r="I13" s="41">
        <v>2024</v>
      </c>
      <c r="J13" s="43" t="s">
        <v>126</v>
      </c>
      <c r="L13" s="38"/>
      <c r="M13" s="30"/>
      <c r="N13" s="30"/>
      <c r="Q13" s="31"/>
      <c r="R13" s="31"/>
      <c r="S13" s="31"/>
    </row>
    <row r="14" spans="1:19" s="29" customFormat="1" ht="52.5" customHeight="1" x14ac:dyDescent="0.3">
      <c r="A14" s="36" t="s">
        <v>44</v>
      </c>
      <c r="B14" s="51">
        <v>9</v>
      </c>
      <c r="C14" s="41" t="s">
        <v>151</v>
      </c>
      <c r="D14" s="41" t="s">
        <v>117</v>
      </c>
      <c r="E14" s="42">
        <v>41018705000113</v>
      </c>
      <c r="F14" s="40">
        <v>45446</v>
      </c>
      <c r="G14" s="69" t="s">
        <v>218</v>
      </c>
      <c r="H14" s="41">
        <v>7</v>
      </c>
      <c r="I14" s="41">
        <v>2024</v>
      </c>
      <c r="J14" s="43" t="s">
        <v>119</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232</v>
      </c>
      <c r="B17" s="51">
        <v>9.9</v>
      </c>
      <c r="C17" s="67">
        <v>45638.535416666666</v>
      </c>
      <c r="D17" s="77" t="s">
        <v>233</v>
      </c>
      <c r="E17" s="138" t="s">
        <v>234</v>
      </c>
      <c r="F17" s="129"/>
      <c r="G17" s="32"/>
      <c r="H17" s="32"/>
      <c r="I17" s="32"/>
      <c r="J17" s="32"/>
      <c r="L17" s="75"/>
      <c r="M17" s="35"/>
      <c r="N17" s="35"/>
      <c r="Q17" s="34"/>
      <c r="R17" s="34"/>
      <c r="S17" s="34"/>
    </row>
    <row r="18" spans="1:19" s="33" customFormat="1" ht="54" customHeight="1" x14ac:dyDescent="0.35">
      <c r="A18" s="36" t="s">
        <v>235</v>
      </c>
      <c r="B18" s="51">
        <v>6.47</v>
      </c>
      <c r="C18" s="67">
        <v>45638.535416666666</v>
      </c>
      <c r="D18" s="77" t="s">
        <v>236</v>
      </c>
      <c r="E18" s="138" t="s">
        <v>237</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173" priority="5">
      <formula>$F1="VALOR INCONSISTENTE"</formula>
    </cfRule>
  </conditionalFormatting>
  <conditionalFormatting sqref="A9:J39">
    <cfRule type="expression" dxfId="17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1" priority="3">
      <formula>$F4="VALOR INCONSISTENTE"</formula>
    </cfRule>
  </conditionalFormatting>
  <hyperlinks>
    <hyperlink ref="E17" r:id="rId1" xr:uid="{E2E79C7D-5A3C-4132-BA49-D8EE7B77EF55}"/>
    <hyperlink ref="E18" r:id="rId2" display="https://www.google.com/url?url=https://www.coopsupermercado.com.br/brocolis-ninja-benassi-150g/p%3Fidsku%3D40904832%26srsltid%3DAfmBOopGjvIDCNo_HR4fkDjzwCmbwijqbP3JWCq5xUmAy-_HJPRc9tkPSmU&amp;rct=j&amp;q=&amp;esrc=s&amp;opi=95576897&amp;sa=U&amp;ved=0ahUKEwjXjsqCy6KKAxW0JrkGHZ6eAF0QguUECM4G&amp;usg=AOvVaw1oBwIIDZxm_zToUMDaQjwW" xr:uid="{8C4547F5-FA64-458D-9B3E-FFBEF9D09648}"/>
  </hyperlinks>
  <pageMargins left="0.4" right="0.4" top="0.6" bottom="0.6" header="0.31496062000000002" footer="0.31496062000000002"/>
  <pageSetup paperSize="9" scale="54" fitToHeight="0" orientation="landscape" cellComments="atEnd"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BA22C-6FC8-4A70-A3C6-45D37A12E2B0}">
  <sheetPr codeName="Planilha49">
    <pageSetUpPr fitToPage="1"/>
  </sheetPr>
  <dimension ref="A1:S21"/>
  <sheetViews>
    <sheetView showGridLines="0" zoomScale="80" zoomScaleNormal="80" workbookViewId="0">
      <pane ySplit="2" topLeftCell="A7"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45</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26.353750000000002</v>
      </c>
      <c r="B5" s="137">
        <f>IFERROR(MEDIAN(B7:B1048576),0)</f>
        <v>26.195</v>
      </c>
      <c r="C5" s="137"/>
      <c r="D5" s="137">
        <f>IFERROR(AVERAGEIFS(B7:B1048576,B7:B1048576,"&lt;"&amp;(A5+IFERROR(_xlfn.STDEV.S(B7:B1048576),0)),B7:B1048576,"&gt;"&amp;(A5-IFERROR(_xlfn.STDEV.S(B7:B1048576),0))),0)</f>
        <v>26.450000000000003</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238</v>
      </c>
      <c r="B9" s="51">
        <v>28.96</v>
      </c>
      <c r="C9" s="41" t="s">
        <v>116</v>
      </c>
      <c r="D9" s="41" t="s">
        <v>117</v>
      </c>
      <c r="E9" s="42" t="s">
        <v>121</v>
      </c>
      <c r="F9" s="40">
        <v>45496</v>
      </c>
      <c r="G9" s="69" t="s">
        <v>239</v>
      </c>
      <c r="H9" s="41">
        <v>1</v>
      </c>
      <c r="I9" s="41">
        <v>2024</v>
      </c>
      <c r="J9" s="43" t="s">
        <v>126</v>
      </c>
      <c r="L9" s="38"/>
      <c r="M9" s="30"/>
      <c r="N9" s="30"/>
      <c r="Q9" s="31"/>
      <c r="R9" s="31"/>
      <c r="S9" s="31"/>
    </row>
    <row r="10" spans="1:19" s="29" customFormat="1" ht="52.5" customHeight="1" x14ac:dyDescent="0.3">
      <c r="A10" s="36" t="s">
        <v>240</v>
      </c>
      <c r="B10" s="51">
        <v>31.38</v>
      </c>
      <c r="C10" s="41" t="s">
        <v>116</v>
      </c>
      <c r="D10" s="41" t="s">
        <v>117</v>
      </c>
      <c r="E10" s="42" t="s">
        <v>121</v>
      </c>
      <c r="F10" s="40">
        <v>45328</v>
      </c>
      <c r="G10" s="69" t="s">
        <v>198</v>
      </c>
      <c r="H10" s="41">
        <v>2</v>
      </c>
      <c r="I10" s="41">
        <v>2024</v>
      </c>
      <c r="J10" s="43" t="s">
        <v>126</v>
      </c>
      <c r="L10" s="38"/>
      <c r="M10" s="30"/>
      <c r="N10" s="30"/>
      <c r="Q10" s="31"/>
      <c r="R10" s="31"/>
      <c r="S10" s="31"/>
    </row>
    <row r="11" spans="1:19" s="29" customFormat="1" ht="52.5" customHeight="1" x14ac:dyDescent="0.3">
      <c r="A11" s="36" t="s">
        <v>241</v>
      </c>
      <c r="B11" s="51">
        <v>20.75</v>
      </c>
      <c r="C11" s="41" t="s">
        <v>116</v>
      </c>
      <c r="D11" s="41" t="s">
        <v>117</v>
      </c>
      <c r="E11" s="42" t="s">
        <v>121</v>
      </c>
      <c r="F11" s="40">
        <v>45328</v>
      </c>
      <c r="G11" s="69" t="s">
        <v>242</v>
      </c>
      <c r="H11" s="41">
        <v>1</v>
      </c>
      <c r="I11" s="41">
        <v>2024</v>
      </c>
      <c r="J11" s="43" t="s">
        <v>126</v>
      </c>
      <c r="L11" s="38"/>
      <c r="M11" s="30"/>
      <c r="N11" s="30"/>
      <c r="Q11" s="31"/>
      <c r="R11" s="31"/>
      <c r="S11" s="31"/>
    </row>
    <row r="12" spans="1:19" s="29" customFormat="1" ht="52.5" customHeight="1" x14ac:dyDescent="0.3">
      <c r="A12" s="36" t="s">
        <v>243</v>
      </c>
      <c r="B12" s="51">
        <v>24.96</v>
      </c>
      <c r="C12" s="41" t="s">
        <v>116</v>
      </c>
      <c r="D12" s="41" t="s">
        <v>117</v>
      </c>
      <c r="E12" s="42" t="s">
        <v>244</v>
      </c>
      <c r="F12" s="40">
        <v>45523</v>
      </c>
      <c r="G12" s="69" t="s">
        <v>245</v>
      </c>
      <c r="H12" s="41">
        <v>2</v>
      </c>
      <c r="I12" s="41">
        <v>2024</v>
      </c>
      <c r="J12" s="43" t="s">
        <v>126</v>
      </c>
      <c r="L12" s="38"/>
      <c r="M12" s="30"/>
      <c r="N12" s="30"/>
      <c r="Q12" s="31"/>
      <c r="R12" s="31"/>
      <c r="S12" s="31"/>
    </row>
    <row r="13" spans="1:19" s="29" customFormat="1" ht="52.5" customHeight="1" x14ac:dyDescent="0.3">
      <c r="A13" s="36" t="s">
        <v>246</v>
      </c>
      <c r="B13" s="51">
        <v>25.7</v>
      </c>
      <c r="C13" s="41" t="s">
        <v>116</v>
      </c>
      <c r="D13" s="41" t="s">
        <v>117</v>
      </c>
      <c r="E13" s="42" t="s">
        <v>247</v>
      </c>
      <c r="F13" s="40">
        <v>45359</v>
      </c>
      <c r="G13" s="69" t="s">
        <v>248</v>
      </c>
      <c r="H13" s="41">
        <v>1</v>
      </c>
      <c r="I13" s="41">
        <v>2024</v>
      </c>
      <c r="J13" s="43" t="s">
        <v>154</v>
      </c>
      <c r="L13" s="38"/>
      <c r="M13" s="30"/>
      <c r="N13" s="30"/>
      <c r="Q13" s="31"/>
      <c r="R13" s="31"/>
      <c r="S13" s="31"/>
    </row>
    <row r="14" spans="1:19" s="29" customFormat="1" ht="52.5" customHeight="1" x14ac:dyDescent="0.3">
      <c r="A14" s="36" t="s">
        <v>249</v>
      </c>
      <c r="B14" s="51">
        <v>28.99</v>
      </c>
      <c r="C14" s="41" t="s">
        <v>250</v>
      </c>
      <c r="D14" s="41" t="s">
        <v>251</v>
      </c>
      <c r="E14" s="42" t="s">
        <v>252</v>
      </c>
      <c r="F14" s="40">
        <v>45433</v>
      </c>
      <c r="G14" s="69" t="s">
        <v>253</v>
      </c>
      <c r="H14" s="41">
        <v>8</v>
      </c>
      <c r="I14" s="41">
        <v>2024</v>
      </c>
      <c r="J14" s="43" t="s">
        <v>254</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255</v>
      </c>
      <c r="B17" s="51">
        <v>26.69</v>
      </c>
      <c r="C17" s="67">
        <v>45638.535416666666</v>
      </c>
      <c r="D17" s="77" t="s">
        <v>256</v>
      </c>
      <c r="E17" s="138" t="s">
        <v>257</v>
      </c>
      <c r="F17" s="129"/>
      <c r="G17" s="32"/>
      <c r="H17" s="32"/>
      <c r="I17" s="32"/>
      <c r="J17" s="32"/>
      <c r="L17" s="75"/>
      <c r="M17" s="35"/>
      <c r="N17" s="35"/>
      <c r="Q17" s="34"/>
      <c r="R17" s="34"/>
      <c r="S17" s="34"/>
    </row>
    <row r="18" spans="1:19" s="33" customFormat="1" ht="54" customHeight="1" x14ac:dyDescent="0.35">
      <c r="A18" s="36" t="s">
        <v>258</v>
      </c>
      <c r="B18" s="51">
        <v>23.4</v>
      </c>
      <c r="C18" s="67">
        <v>45638.535416666666</v>
      </c>
      <c r="D18" s="77" t="s">
        <v>259</v>
      </c>
      <c r="E18" s="138" t="s">
        <v>260</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D20:F20"/>
    <mergeCell ref="D21:F21"/>
    <mergeCell ref="E16:F16"/>
    <mergeCell ref="E17:F17"/>
    <mergeCell ref="B1:D1"/>
    <mergeCell ref="B2:D2"/>
    <mergeCell ref="B4:C4"/>
    <mergeCell ref="D4:E4"/>
    <mergeCell ref="B5:C5"/>
    <mergeCell ref="D5:E5"/>
    <mergeCell ref="E18:F18"/>
  </mergeCells>
  <conditionalFormatting sqref="F1:F3 F8:F14">
    <cfRule type="expression" dxfId="170" priority="5">
      <formula>$F1="VALOR INCONSISTENTE"</formula>
    </cfRule>
  </conditionalFormatting>
  <conditionalFormatting sqref="A9:J39">
    <cfRule type="expression" dxfId="16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8" priority="3">
      <formula>$F4="VALOR INCONSISTENTE"</formula>
    </cfRule>
  </conditionalFormatting>
  <hyperlinks>
    <hyperlink ref="E17" r:id="rId1" xr:uid="{BD723808-52E7-466F-A7A6-D0B4DDDB1DA8}"/>
    <hyperlink ref="E18" r:id="rId2" xr:uid="{D755A1C3-E969-45C8-98B7-B911B453C8CC}"/>
  </hyperlinks>
  <pageMargins left="0.4" right="0.4" top="0.6" bottom="0.6" header="0.31496062000000002" footer="0.31496062000000002"/>
  <pageSetup paperSize="9" scale="54" fitToHeight="0" orientation="landscape" cellComments="atEnd"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DC49-9516-4C36-82E0-3C3913D7B738}">
  <sheetPr codeName="Planilha50">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46</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48.618000000000002</v>
      </c>
      <c r="B5" s="137">
        <f>IFERROR(MEDIAN(B7:B1048576),0)</f>
        <v>49</v>
      </c>
      <c r="C5" s="137"/>
      <c r="D5" s="137">
        <f>IFERROR(AVERAGEIFS(B7:B1048576,B7:B1048576,"&lt;"&amp;(A5+IFERROR(_xlfn.STDEV.S(B7:B1048576),0)),B7:B1048576,"&gt;"&amp;(A5-IFERROR(_xlfn.STDEV.S(B7:B1048576),0))),0)</f>
        <v>48.18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261</v>
      </c>
      <c r="B9" s="51">
        <v>49</v>
      </c>
      <c r="C9" s="41" t="s">
        <v>262</v>
      </c>
      <c r="D9" s="41" t="s">
        <v>172</v>
      </c>
      <c r="E9" s="42" t="s">
        <v>263</v>
      </c>
      <c r="F9" s="40">
        <v>45293</v>
      </c>
      <c r="G9" s="69" t="s">
        <v>264</v>
      </c>
      <c r="H9" s="41" t="s">
        <v>265</v>
      </c>
      <c r="I9" s="41">
        <v>2024</v>
      </c>
      <c r="J9" s="43" t="s">
        <v>266</v>
      </c>
      <c r="L9" s="38"/>
      <c r="M9" s="30"/>
      <c r="N9" s="30"/>
      <c r="Q9" s="31"/>
      <c r="R9" s="31"/>
      <c r="S9" s="31"/>
    </row>
    <row r="10" spans="1:19" s="29" customFormat="1" ht="52.5" customHeight="1" x14ac:dyDescent="0.3">
      <c r="A10" s="36" t="s">
        <v>267</v>
      </c>
      <c r="B10" s="51">
        <v>45.55</v>
      </c>
      <c r="C10" s="41" t="s">
        <v>116</v>
      </c>
      <c r="D10" s="41" t="s">
        <v>172</v>
      </c>
      <c r="E10" s="42">
        <v>8086051000190</v>
      </c>
      <c r="F10" s="40">
        <v>45273</v>
      </c>
      <c r="G10" s="69" t="s">
        <v>268</v>
      </c>
      <c r="H10" s="41" t="s">
        <v>269</v>
      </c>
      <c r="I10" s="41">
        <v>2023</v>
      </c>
      <c r="J10" s="43" t="s">
        <v>173</v>
      </c>
      <c r="L10" s="38"/>
      <c r="M10" s="30"/>
      <c r="N10" s="30"/>
      <c r="Q10" s="31"/>
      <c r="R10" s="31"/>
      <c r="S10" s="31"/>
    </row>
    <row r="11" spans="1:19" s="29" customFormat="1" ht="52.5" customHeight="1" x14ac:dyDescent="0.3">
      <c r="A11" s="36" t="s">
        <v>261</v>
      </c>
      <c r="B11" s="51">
        <v>44.4</v>
      </c>
      <c r="C11" s="41" t="s">
        <v>116</v>
      </c>
      <c r="D11" s="41" t="s">
        <v>172</v>
      </c>
      <c r="E11" s="42" t="s">
        <v>270</v>
      </c>
      <c r="F11" s="40">
        <v>45546</v>
      </c>
      <c r="G11" s="69" t="s">
        <v>271</v>
      </c>
      <c r="H11" s="41" t="s">
        <v>184</v>
      </c>
      <c r="I11" s="41">
        <v>2024</v>
      </c>
      <c r="J11" s="43" t="s">
        <v>173</v>
      </c>
      <c r="L11" s="38"/>
      <c r="M11" s="30"/>
      <c r="N11" s="30"/>
      <c r="Q11" s="31"/>
      <c r="R11" s="31"/>
      <c r="S11" s="31"/>
    </row>
    <row r="12" spans="1:19" s="29" customFormat="1" ht="52.5" customHeight="1" x14ac:dyDescent="0.3">
      <c r="A12" s="36" t="s">
        <v>272</v>
      </c>
      <c r="B12" s="51">
        <v>49.99</v>
      </c>
      <c r="C12" s="41" t="s">
        <v>116</v>
      </c>
      <c r="D12" s="41" t="s">
        <v>172</v>
      </c>
      <c r="E12" s="42" t="s">
        <v>273</v>
      </c>
      <c r="F12" s="40">
        <v>45565</v>
      </c>
      <c r="G12" s="69" t="s">
        <v>274</v>
      </c>
      <c r="H12" s="41" t="s">
        <v>275</v>
      </c>
      <c r="I12" s="41">
        <v>2024</v>
      </c>
      <c r="J12" s="43" t="s">
        <v>266</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276</v>
      </c>
      <c r="B15" s="51">
        <v>54.15</v>
      </c>
      <c r="C15" s="67">
        <v>45638.535416666666</v>
      </c>
      <c r="D15" s="77" t="s">
        <v>277</v>
      </c>
      <c r="E15" s="138" t="s">
        <v>278</v>
      </c>
      <c r="F15" s="129"/>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1" t="s">
        <v>115</v>
      </c>
      <c r="E17" s="121"/>
      <c r="F17" s="122"/>
      <c r="G17" s="37"/>
      <c r="H17" s="37"/>
      <c r="I17" s="37"/>
      <c r="J17" s="37"/>
      <c r="L17" s="38"/>
      <c r="M17" s="30"/>
      <c r="N17" s="30"/>
      <c r="Q17" s="31"/>
      <c r="R17" s="31"/>
      <c r="S17" s="31"/>
    </row>
    <row r="18" spans="1:19" s="29" customFormat="1" ht="54" customHeight="1" x14ac:dyDescent="0.3">
      <c r="A18" s="39" t="s">
        <v>94</v>
      </c>
      <c r="B18" s="51"/>
      <c r="C18" s="52"/>
      <c r="D18" s="123"/>
      <c r="E18" s="124"/>
      <c r="F18" s="125"/>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67" priority="6">
      <formula>$F1="VALOR INCONSISTENTE"</formula>
    </cfRule>
  </conditionalFormatting>
  <conditionalFormatting sqref="A15:B15 D15 A16:J24 G15:J15 A9:J14">
    <cfRule type="expression" dxfId="166"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5" priority="4">
      <formula>$F4="VALOR INCONSISTENTE"</formula>
    </cfRule>
  </conditionalFormatting>
  <conditionalFormatting sqref="E15:F15">
    <cfRule type="expression" dxfId="164" priority="3">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5">
    <cfRule type="expression" dxfId="163"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495C285D-0410-4E2D-866C-3D70D055F9B1}"/>
  </hyperlinks>
  <pageMargins left="0.4" right="0.4" top="0.6" bottom="0.6" header="0.31496062000000002" footer="0.31496062000000002"/>
  <pageSetup paperSize="9" scale="54" fitToHeight="0" orientation="landscape" cellComments="atEnd"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970EA-956F-4228-9E4C-038BD29ED8F9}">
  <sheetPr codeName="Planilha51">
    <pageSetUpPr fitToPage="1"/>
  </sheetPr>
  <dimension ref="A1:S20"/>
  <sheetViews>
    <sheetView showGridLines="0" zoomScale="80" zoomScaleNormal="80" workbookViewId="0">
      <pane ySplit="2" topLeftCell="A7"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47</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8.0542857142857134</v>
      </c>
      <c r="B5" s="137">
        <f>IFERROR(MEDIAN(B7:B1048576),0)</f>
        <v>7.98</v>
      </c>
      <c r="C5" s="137"/>
      <c r="D5" s="137">
        <f>IFERROR(AVERAGEIFS(B7:B1048576,B7:B1048576,"&lt;"&amp;(A5+IFERROR(_xlfn.STDEV.S(B7:B1048576),0)),B7:B1048576,"&gt;"&amp;(A5-IFERROR(_xlfn.STDEV.S(B7:B1048576),0))),0)</f>
        <v>8.0659999999999989</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47</v>
      </c>
      <c r="B9" s="51">
        <v>8.5500000000000007</v>
      </c>
      <c r="C9" s="41" t="s">
        <v>116</v>
      </c>
      <c r="D9" s="41" t="s">
        <v>117</v>
      </c>
      <c r="E9" s="42" t="s">
        <v>197</v>
      </c>
      <c r="F9" s="40">
        <v>45511</v>
      </c>
      <c r="G9" s="69" t="s">
        <v>279</v>
      </c>
      <c r="H9" s="41">
        <v>2</v>
      </c>
      <c r="I9" s="41">
        <v>2024</v>
      </c>
      <c r="J9" s="43" t="s">
        <v>126</v>
      </c>
      <c r="L9" s="38"/>
      <c r="M9" s="30"/>
      <c r="N9" s="30"/>
      <c r="Q9" s="31"/>
      <c r="R9" s="31"/>
      <c r="S9" s="31"/>
    </row>
    <row r="10" spans="1:19" s="29" customFormat="1" ht="52.5" customHeight="1" x14ac:dyDescent="0.3">
      <c r="A10" s="36" t="s">
        <v>280</v>
      </c>
      <c r="B10" s="51">
        <v>8.35</v>
      </c>
      <c r="C10" s="41" t="s">
        <v>116</v>
      </c>
      <c r="D10" s="41" t="s">
        <v>117</v>
      </c>
      <c r="E10" s="42">
        <v>50068457000106</v>
      </c>
      <c r="F10" s="40">
        <v>45489</v>
      </c>
      <c r="G10" s="69" t="s">
        <v>171</v>
      </c>
      <c r="H10" s="41">
        <v>11</v>
      </c>
      <c r="I10" s="41">
        <v>2024</v>
      </c>
      <c r="J10" s="43" t="s">
        <v>119</v>
      </c>
      <c r="L10" s="38"/>
      <c r="M10" s="30"/>
      <c r="N10" s="30"/>
      <c r="Q10" s="31"/>
      <c r="R10" s="31"/>
      <c r="S10" s="31"/>
    </row>
    <row r="11" spans="1:19" s="29" customFormat="1" ht="52.5" customHeight="1" x14ac:dyDescent="0.3">
      <c r="A11" s="36" t="s">
        <v>47</v>
      </c>
      <c r="B11" s="51">
        <v>7.55</v>
      </c>
      <c r="C11" s="41" t="s">
        <v>116</v>
      </c>
      <c r="D11" s="41" t="s">
        <v>117</v>
      </c>
      <c r="E11" s="42" t="s">
        <v>226</v>
      </c>
      <c r="F11" s="40">
        <v>45463</v>
      </c>
      <c r="G11" s="69" t="s">
        <v>227</v>
      </c>
      <c r="H11" s="41">
        <v>17</v>
      </c>
      <c r="I11" s="41">
        <v>2024</v>
      </c>
      <c r="J11" s="43" t="s">
        <v>127</v>
      </c>
      <c r="L11" s="38"/>
      <c r="M11" s="30"/>
      <c r="N11" s="30"/>
      <c r="Q11" s="31"/>
      <c r="R11" s="31"/>
      <c r="S11" s="31"/>
    </row>
    <row r="12" spans="1:19" s="29" customFormat="1" ht="52.5" customHeight="1" x14ac:dyDescent="0.3">
      <c r="A12" s="36" t="s">
        <v>47</v>
      </c>
      <c r="B12" s="51">
        <v>7.25</v>
      </c>
      <c r="C12" s="41" t="s">
        <v>116</v>
      </c>
      <c r="D12" s="41" t="s">
        <v>117</v>
      </c>
      <c r="E12" s="42" t="s">
        <v>197</v>
      </c>
      <c r="F12" s="40">
        <v>45561</v>
      </c>
      <c r="G12" s="69" t="s">
        <v>281</v>
      </c>
      <c r="H12" s="41">
        <v>118</v>
      </c>
      <c r="I12" s="41">
        <v>2024</v>
      </c>
      <c r="J12" s="43" t="s">
        <v>119</v>
      </c>
      <c r="L12" s="38"/>
      <c r="M12" s="30"/>
      <c r="N12" s="30"/>
      <c r="Q12" s="31"/>
      <c r="R12" s="31"/>
      <c r="S12" s="31"/>
    </row>
    <row r="13" spans="1:19" s="29" customFormat="1" ht="52.5" customHeight="1" x14ac:dyDescent="0.3">
      <c r="A13" s="36" t="s">
        <v>47</v>
      </c>
      <c r="B13" s="51">
        <v>8.8000000000000007</v>
      </c>
      <c r="C13" s="41" t="s">
        <v>116</v>
      </c>
      <c r="D13" s="41" t="s">
        <v>117</v>
      </c>
      <c r="E13" s="42">
        <v>1046877000186</v>
      </c>
      <c r="F13" s="40">
        <v>45454</v>
      </c>
      <c r="G13" s="69" t="s">
        <v>193</v>
      </c>
      <c r="H13" s="41">
        <v>1</v>
      </c>
      <c r="I13" s="41">
        <v>2024</v>
      </c>
      <c r="J13" s="43" t="s">
        <v>154</v>
      </c>
      <c r="L13" s="38"/>
      <c r="M13" s="30"/>
      <c r="N13" s="30"/>
      <c r="Q13" s="31"/>
      <c r="R13" s="31"/>
      <c r="S13" s="31"/>
    </row>
    <row r="14" spans="1:19" s="29" customFormat="1" ht="52.5" customHeight="1" x14ac:dyDescent="0.3">
      <c r="A14" s="36" t="s">
        <v>280</v>
      </c>
      <c r="B14" s="51">
        <v>7.9</v>
      </c>
      <c r="C14" s="41" t="s">
        <v>116</v>
      </c>
      <c r="D14" s="41" t="s">
        <v>117</v>
      </c>
      <c r="E14" s="42" t="s">
        <v>282</v>
      </c>
      <c r="F14" s="40">
        <v>45386</v>
      </c>
      <c r="G14" s="69" t="s">
        <v>283</v>
      </c>
      <c r="H14" s="41">
        <v>4</v>
      </c>
      <c r="I14" s="41">
        <v>2024</v>
      </c>
      <c r="J14" s="43" t="s">
        <v>119</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284</v>
      </c>
      <c r="B17" s="51">
        <v>7.98</v>
      </c>
      <c r="C17" s="67">
        <v>45638.536111111112</v>
      </c>
      <c r="D17" s="77" t="s">
        <v>285</v>
      </c>
      <c r="E17" s="138" t="s">
        <v>286</v>
      </c>
      <c r="F17" s="13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0">
    <mergeCell ref="D19:F19"/>
    <mergeCell ref="D20:F20"/>
    <mergeCell ref="E16:F16"/>
    <mergeCell ref="E17:F17"/>
    <mergeCell ref="B1:D1"/>
    <mergeCell ref="B2:D2"/>
    <mergeCell ref="B4:C4"/>
    <mergeCell ref="D4:E4"/>
    <mergeCell ref="B5:C5"/>
    <mergeCell ref="D5:E5"/>
  </mergeCells>
  <conditionalFormatting sqref="F1:F3 F8:F14">
    <cfRule type="expression" dxfId="162" priority="5">
      <formula>$F1="VALOR INCONSISTENTE"</formula>
    </cfRule>
  </conditionalFormatting>
  <conditionalFormatting sqref="A9:J38">
    <cfRule type="expression" dxfId="16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0" priority="3">
      <formula>$F4="VALOR INCONSISTENTE"</formula>
    </cfRule>
  </conditionalFormatting>
  <hyperlinks>
    <hyperlink ref="E17" r:id="rId1" display="https://www.savegnago.com.br/cebola-selecionada-fugita-1kg-pcte/p?idsku=4529&amp;utm_source=shopping&amp;utm_medium=organic&amp;utm_campaign=googleshoppinglisting_hortifruti_legumes_cebola&amp;utm_term=132253&amp;srsltid=AfmBOorrfaJs-RHtVkk4kfHffA7HINis4_G_ye_J0DUPp3fmNgXQ4a1AsXY" xr:uid="{97DE0E71-FC16-4967-811F-730412635BAC}"/>
  </hyperlinks>
  <pageMargins left="0.4" right="0.4" top="0.6" bottom="0.6" header="0.31496062000000002" footer="0.31496062000000002"/>
  <pageSetup paperSize="9" scale="54" fitToHeight="0" orientation="landscape" cellComments="atEnd"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76126-0C76-437D-8861-F2F9B8D8F173}">
  <sheetPr codeName="Planilha52">
    <pageSetUpPr fitToPage="1"/>
  </sheetPr>
  <dimension ref="A1:S20"/>
  <sheetViews>
    <sheetView showGridLines="0" zoomScale="80" zoomScaleNormal="80" workbookViewId="0">
      <pane ySplit="2" topLeftCell="A3"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24</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8.168571428571429</v>
      </c>
      <c r="B5" s="137">
        <f>IFERROR(MEDIAN(B7:B1048576),0)</f>
        <v>8.4</v>
      </c>
      <c r="C5" s="137"/>
      <c r="D5" s="137">
        <f>IFERROR(AVERAGEIFS(B7:B1048576,B7:B1048576,"&lt;"&amp;(A5+IFERROR(_xlfn.STDEV.S(B7:B1048576),0)),B7:B1048576,"&gt;"&amp;(A5-IFERROR(_xlfn.STDEV.S(B7:B1048576),0))),0)</f>
        <v>8.4060000000000006</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24</v>
      </c>
      <c r="B9" s="51">
        <v>8.5</v>
      </c>
      <c r="C9" s="41" t="s">
        <v>116</v>
      </c>
      <c r="D9" s="41" t="s">
        <v>117</v>
      </c>
      <c r="E9" s="42" t="s">
        <v>287</v>
      </c>
      <c r="F9" s="40">
        <v>45370</v>
      </c>
      <c r="G9" s="69" t="s">
        <v>170</v>
      </c>
      <c r="H9" s="41">
        <v>1</v>
      </c>
      <c r="I9" s="41">
        <v>2024</v>
      </c>
      <c r="J9" s="43" t="s">
        <v>126</v>
      </c>
      <c r="L9" s="38"/>
      <c r="M9" s="30"/>
      <c r="N9" s="30"/>
      <c r="Q9" s="31"/>
      <c r="R9" s="31"/>
      <c r="S9" s="31"/>
    </row>
    <row r="10" spans="1:19" s="29" customFormat="1" ht="52.5" customHeight="1" x14ac:dyDescent="0.3">
      <c r="A10" s="36" t="s">
        <v>24</v>
      </c>
      <c r="B10" s="51">
        <v>7.52</v>
      </c>
      <c r="C10" s="41" t="s">
        <v>116</v>
      </c>
      <c r="D10" s="41" t="s">
        <v>117</v>
      </c>
      <c r="E10" s="42" t="s">
        <v>226</v>
      </c>
      <c r="F10" s="40">
        <v>45463</v>
      </c>
      <c r="G10" s="69" t="s">
        <v>227</v>
      </c>
      <c r="H10" s="41">
        <v>17</v>
      </c>
      <c r="I10" s="41">
        <v>2024</v>
      </c>
      <c r="J10" s="43" t="s">
        <v>127</v>
      </c>
      <c r="L10" s="38"/>
      <c r="M10" s="30"/>
      <c r="N10" s="30"/>
      <c r="Q10" s="31"/>
      <c r="R10" s="31"/>
      <c r="S10" s="31"/>
    </row>
    <row r="11" spans="1:19" s="29" customFormat="1" ht="52.5" customHeight="1" x14ac:dyDescent="0.3">
      <c r="A11" s="36" t="s">
        <v>288</v>
      </c>
      <c r="B11" s="51">
        <v>8.5</v>
      </c>
      <c r="C11" s="41" t="s">
        <v>116</v>
      </c>
      <c r="D11" s="41" t="s">
        <v>117</v>
      </c>
      <c r="E11" s="42" t="s">
        <v>121</v>
      </c>
      <c r="F11" s="40">
        <v>45364</v>
      </c>
      <c r="G11" s="69" t="s">
        <v>219</v>
      </c>
      <c r="H11" s="41">
        <v>1</v>
      </c>
      <c r="I11" s="41">
        <v>2024</v>
      </c>
      <c r="J11" s="43" t="s">
        <v>126</v>
      </c>
      <c r="L11" s="38"/>
      <c r="M11" s="30"/>
      <c r="N11" s="30"/>
      <c r="Q11" s="31"/>
      <c r="R11" s="31"/>
      <c r="S11" s="31"/>
    </row>
    <row r="12" spans="1:19" s="29" customFormat="1" ht="52.5" customHeight="1" x14ac:dyDescent="0.3">
      <c r="A12" s="36" t="s">
        <v>24</v>
      </c>
      <c r="B12" s="51">
        <v>8.1300000000000008</v>
      </c>
      <c r="C12" s="41" t="s">
        <v>116</v>
      </c>
      <c r="D12" s="41" t="s">
        <v>117</v>
      </c>
      <c r="E12" s="42" t="s">
        <v>289</v>
      </c>
      <c r="F12" s="40">
        <v>45446</v>
      </c>
      <c r="G12" s="69" t="s">
        <v>218</v>
      </c>
      <c r="H12" s="41">
        <v>7</v>
      </c>
      <c r="I12" s="41">
        <v>2024</v>
      </c>
      <c r="J12" s="43" t="s">
        <v>119</v>
      </c>
      <c r="L12" s="38"/>
      <c r="M12" s="30"/>
      <c r="N12" s="30"/>
      <c r="Q12" s="31"/>
      <c r="R12" s="31"/>
      <c r="S12" s="31"/>
    </row>
    <row r="13" spans="1:19" s="29" customFormat="1" ht="52.5" customHeight="1" x14ac:dyDescent="0.3">
      <c r="A13" s="36" t="s">
        <v>24</v>
      </c>
      <c r="B13" s="51">
        <v>8.4</v>
      </c>
      <c r="C13" s="41" t="s">
        <v>116</v>
      </c>
      <c r="D13" s="41" t="s">
        <v>117</v>
      </c>
      <c r="E13" s="42" t="s">
        <v>290</v>
      </c>
      <c r="F13" s="40">
        <v>45343</v>
      </c>
      <c r="G13" s="69" t="s">
        <v>291</v>
      </c>
      <c r="H13" s="41">
        <v>5</v>
      </c>
      <c r="I13" s="41">
        <v>2024</v>
      </c>
      <c r="J13" s="43" t="s">
        <v>154</v>
      </c>
      <c r="L13" s="38"/>
      <c r="M13" s="30"/>
      <c r="N13" s="30"/>
      <c r="Q13" s="31"/>
      <c r="R13" s="31"/>
      <c r="S13" s="31"/>
    </row>
    <row r="14" spans="1:19" s="29" customFormat="1" ht="52.5" customHeight="1" x14ac:dyDescent="0.3">
      <c r="A14" s="36" t="s">
        <v>24</v>
      </c>
      <c r="B14" s="51">
        <v>7.63</v>
      </c>
      <c r="C14" s="41" t="s">
        <v>250</v>
      </c>
      <c r="D14" s="41" t="s">
        <v>251</v>
      </c>
      <c r="E14" s="42" t="s">
        <v>292</v>
      </c>
      <c r="F14" s="40">
        <v>45455</v>
      </c>
      <c r="G14" s="69" t="s">
        <v>293</v>
      </c>
      <c r="H14" s="41">
        <v>7</v>
      </c>
      <c r="I14" s="41">
        <v>2024</v>
      </c>
      <c r="J14" s="43" t="s">
        <v>294</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295</v>
      </c>
      <c r="B17" s="51">
        <v>8.5</v>
      </c>
      <c r="C17" s="67">
        <v>45638.536111111112</v>
      </c>
      <c r="D17" s="77" t="s">
        <v>296</v>
      </c>
      <c r="E17" s="138" t="s">
        <v>297</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0">
    <mergeCell ref="D19:F19"/>
    <mergeCell ref="D20:F20"/>
    <mergeCell ref="E16:F16"/>
    <mergeCell ref="E17:F17"/>
    <mergeCell ref="B1:D1"/>
    <mergeCell ref="B2:D2"/>
    <mergeCell ref="B4:C4"/>
    <mergeCell ref="D4:E4"/>
    <mergeCell ref="B5:C5"/>
    <mergeCell ref="D5:E5"/>
  </mergeCells>
  <conditionalFormatting sqref="F1:F3 F8:F14">
    <cfRule type="expression" dxfId="159" priority="5">
      <formula>$F1="VALOR INCONSISTENTE"</formula>
    </cfRule>
  </conditionalFormatting>
  <conditionalFormatting sqref="A9:J38">
    <cfRule type="expression" dxfId="15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7" priority="3">
      <formula>$F4="VALOR INCONSISTENTE"</formula>
    </cfRule>
  </conditionalFormatting>
  <hyperlinks>
    <hyperlink ref="E17" r:id="rId1" display="https://www.google.com/url?url=https://estacaojapy.com.br/p/Cenoura-Organica%3Fsrsltid%3DAfmBOoqmLYycy5DnGHY7ZnDS82RqpZgl_DhRl86XSdcTnyJC7SkBxbd7XR8&amp;rct=j&amp;q=&amp;esrc=s&amp;opi=95576897&amp;sa=U&amp;ved=0ahUKEwifyKWWy6KKAxUQE7kGHWW1JXgQgOUECO0H&amp;usg=AOvVaw0jFFYQFImocR5tq1LqiG9l" xr:uid="{BE4794CE-FFB9-4F48-B8A6-C87F3686F8F6}"/>
  </hyperlinks>
  <pageMargins left="0.4" right="0.4" top="0.6" bottom="0.6" header="0.31496062000000002" footer="0.31496062000000002"/>
  <pageSetup paperSize="9" scale="54" fitToHeight="0" orientation="landscape" cellComments="atEnd"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72DB2-6405-4393-AAF4-335465BD0BA3}">
  <sheetPr codeName="Planilha53">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48</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10.077142857142857</v>
      </c>
      <c r="B5" s="137">
        <f>IFERROR(MEDIAN(B7:B1048576),0)</f>
        <v>9.5</v>
      </c>
      <c r="C5" s="137"/>
      <c r="D5" s="137">
        <f>IFERROR(AVERAGEIFS(B7:B1048576,B7:B1048576,"&lt;"&amp;(A5+IFERROR(_xlfn.STDEV.S(B7:B1048576),0)),B7:B1048576,"&gt;"&amp;(A5-IFERROR(_xlfn.STDEV.S(B7:B1048576),0))),0)</f>
        <v>9.3416666666666668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15" customHeight="1" x14ac:dyDescent="0.3">
      <c r="A9" s="36" t="s">
        <v>298</v>
      </c>
      <c r="B9" s="51">
        <v>9.5</v>
      </c>
      <c r="C9" s="41" t="s">
        <v>116</v>
      </c>
      <c r="D9" s="41" t="s">
        <v>117</v>
      </c>
      <c r="E9" s="42">
        <v>93249787000100</v>
      </c>
      <c r="F9" s="40">
        <v>45338</v>
      </c>
      <c r="G9" s="69" t="s">
        <v>299</v>
      </c>
      <c r="H9" s="41">
        <v>1</v>
      </c>
      <c r="I9" s="41">
        <v>2024</v>
      </c>
      <c r="J9" s="43" t="s">
        <v>154</v>
      </c>
      <c r="L9" s="38"/>
      <c r="M9" s="30"/>
      <c r="N9" s="30"/>
      <c r="Q9" s="31"/>
      <c r="R9" s="31"/>
      <c r="S9" s="31"/>
    </row>
    <row r="10" spans="1:19" s="29" customFormat="1" ht="52.5" customHeight="1" x14ac:dyDescent="0.3">
      <c r="A10" s="36" t="s">
        <v>48</v>
      </c>
      <c r="B10" s="51">
        <v>9.4499999999999993</v>
      </c>
      <c r="C10" s="41" t="s">
        <v>116</v>
      </c>
      <c r="D10" s="41" t="s">
        <v>117</v>
      </c>
      <c r="E10" s="42">
        <v>29077197000149</v>
      </c>
      <c r="F10" s="40">
        <v>45357</v>
      </c>
      <c r="G10" s="69" t="s">
        <v>300</v>
      </c>
      <c r="H10" s="41">
        <v>3</v>
      </c>
      <c r="I10" s="41">
        <v>2024</v>
      </c>
      <c r="J10" s="43" t="s">
        <v>119</v>
      </c>
      <c r="L10" s="38"/>
      <c r="M10" s="30"/>
      <c r="N10" s="30"/>
      <c r="Q10" s="31"/>
      <c r="R10" s="31"/>
      <c r="S10" s="31"/>
    </row>
    <row r="11" spans="1:19" s="29" customFormat="1" ht="52.5" customHeight="1" x14ac:dyDescent="0.3">
      <c r="A11" s="36" t="s">
        <v>301</v>
      </c>
      <c r="B11" s="51">
        <v>8</v>
      </c>
      <c r="C11" s="41" t="s">
        <v>116</v>
      </c>
      <c r="D11" s="41" t="s">
        <v>117</v>
      </c>
      <c r="E11" s="42" t="s">
        <v>302</v>
      </c>
      <c r="F11" s="40">
        <v>45495</v>
      </c>
      <c r="G11" s="69" t="s">
        <v>303</v>
      </c>
      <c r="H11" s="41">
        <v>17</v>
      </c>
      <c r="I11" s="41">
        <v>2024</v>
      </c>
      <c r="J11" s="43" t="s">
        <v>119</v>
      </c>
      <c r="L11" s="38"/>
      <c r="M11" s="30"/>
      <c r="N11" s="30"/>
      <c r="Q11" s="31"/>
      <c r="R11" s="31"/>
      <c r="S11" s="31"/>
    </row>
    <row r="12" spans="1:19" s="29" customFormat="1" ht="52.5" customHeight="1" x14ac:dyDescent="0.3">
      <c r="A12" s="36" t="s">
        <v>304</v>
      </c>
      <c r="B12" s="51">
        <v>8.5</v>
      </c>
      <c r="C12" s="41" t="s">
        <v>116</v>
      </c>
      <c r="D12" s="41" t="s">
        <v>117</v>
      </c>
      <c r="E12" s="42">
        <v>95313010000</v>
      </c>
      <c r="F12" s="40">
        <v>45341</v>
      </c>
      <c r="G12" s="69" t="s">
        <v>142</v>
      </c>
      <c r="H12" s="41">
        <v>1</v>
      </c>
      <c r="I12" s="41">
        <v>2024</v>
      </c>
      <c r="J12" s="43" t="s">
        <v>126</v>
      </c>
      <c r="L12" s="38"/>
      <c r="M12" s="30"/>
      <c r="N12" s="30"/>
      <c r="Q12" s="31"/>
      <c r="R12" s="31"/>
      <c r="S12" s="31"/>
    </row>
    <row r="13" spans="1:19" s="29" customFormat="1" ht="52.5" customHeight="1" x14ac:dyDescent="0.3">
      <c r="A13" s="36" t="s">
        <v>301</v>
      </c>
      <c r="B13" s="51">
        <v>9.8000000000000007</v>
      </c>
      <c r="C13" s="41" t="s">
        <v>116</v>
      </c>
      <c r="D13" s="41" t="s">
        <v>117</v>
      </c>
      <c r="E13" s="42">
        <v>14169702000108</v>
      </c>
      <c r="F13" s="40">
        <v>45404</v>
      </c>
      <c r="G13" s="69" t="s">
        <v>305</v>
      </c>
      <c r="H13" s="41">
        <v>14</v>
      </c>
      <c r="I13" s="41">
        <v>2024</v>
      </c>
      <c r="J13" s="43" t="s">
        <v>119</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306</v>
      </c>
      <c r="B16" s="51">
        <v>10.8</v>
      </c>
      <c r="C16" s="67">
        <v>45638.536111111112</v>
      </c>
      <c r="D16" s="77" t="s">
        <v>307</v>
      </c>
      <c r="E16" s="138" t="s">
        <v>308</v>
      </c>
      <c r="F16" s="129"/>
      <c r="G16" s="32"/>
      <c r="H16" s="32"/>
      <c r="I16" s="32"/>
      <c r="J16" s="32"/>
      <c r="L16" s="75"/>
      <c r="M16" s="35"/>
      <c r="N16" s="35"/>
      <c r="Q16" s="34"/>
      <c r="R16" s="34"/>
      <c r="S16" s="34"/>
    </row>
    <row r="17" spans="1:19" s="33" customFormat="1" ht="54" customHeight="1" x14ac:dyDescent="0.35">
      <c r="A17" s="36" t="s">
        <v>309</v>
      </c>
      <c r="B17" s="51">
        <v>14.49</v>
      </c>
      <c r="C17" s="67">
        <v>45638.536111111112</v>
      </c>
      <c r="D17" s="77" t="s">
        <v>310</v>
      </c>
      <c r="E17" s="138" t="s">
        <v>311</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56" priority="5">
      <formula>$F1="VALOR INCONSISTENTE"</formula>
    </cfRule>
  </conditionalFormatting>
  <conditionalFormatting sqref="A16:D16 G16:J16 A17:J38 A9:J15">
    <cfRule type="expression" dxfId="15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4" priority="3">
      <formula>$F4="VALOR INCONSISTENTE"</formula>
    </cfRule>
  </conditionalFormatting>
  <conditionalFormatting sqref="E16:F16">
    <cfRule type="expression" dxfId="153"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8F698DE1-C33E-4C08-BB82-C01848744F33}"/>
    <hyperlink ref="E17" r:id="rId2" xr:uid="{B1222D0D-277F-4188-AFE2-07207F3627A9}"/>
  </hyperlinks>
  <pageMargins left="0.4" right="0.4" top="0.6" bottom="0.6" header="0.31496062000000002" footer="0.31496062000000002"/>
  <pageSetup paperSize="9" scale="54" fitToHeight="0" orientation="landscape" cellComments="atEnd"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DD00F-7C58-4236-BDF3-31378FD0B943}">
  <sheetPr codeName="Planilha54">
    <pageSetUpPr fitToPage="1"/>
  </sheetPr>
  <dimension ref="A1:S22"/>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49</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6.6844444444444449</v>
      </c>
      <c r="B5" s="137">
        <f>IFERROR(MEDIAN(B7:B1048576),0)</f>
        <v>6.49</v>
      </c>
      <c r="C5" s="137"/>
      <c r="D5" s="137">
        <f>IFERROR(AVERAGEIFS(B7:B1048576,B7:B1048576,"&lt;"&amp;(A5+IFERROR(_xlfn.STDEV.S(B7:B1048576),0)),B7:B1048576,"&gt;"&amp;(A5-IFERROR(_xlfn.STDEV.S(B7:B1048576),0))),0)</f>
        <v>6.6328571428571435</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49</v>
      </c>
      <c r="B9" s="51">
        <v>7</v>
      </c>
      <c r="C9" s="41" t="s">
        <v>116</v>
      </c>
      <c r="D9" s="41" t="s">
        <v>117</v>
      </c>
      <c r="E9" s="42">
        <v>23218008000124</v>
      </c>
      <c r="F9" s="40">
        <v>45397</v>
      </c>
      <c r="G9" s="69" t="s">
        <v>312</v>
      </c>
      <c r="H9" s="41">
        <v>3</v>
      </c>
      <c r="I9" s="41">
        <v>2024</v>
      </c>
      <c r="J9" s="43" t="s">
        <v>123</v>
      </c>
      <c r="L9" s="38"/>
      <c r="M9" s="30"/>
      <c r="N9" s="30"/>
      <c r="Q9" s="31"/>
      <c r="R9" s="31"/>
      <c r="S9" s="31"/>
    </row>
    <row r="10" spans="1:19" s="29" customFormat="1" ht="52.5" customHeight="1" x14ac:dyDescent="0.3">
      <c r="A10" s="36" t="s">
        <v>313</v>
      </c>
      <c r="B10" s="51">
        <v>6.15</v>
      </c>
      <c r="C10" s="41" t="s">
        <v>116</v>
      </c>
      <c r="D10" s="41" t="s">
        <v>117</v>
      </c>
      <c r="E10" s="42">
        <v>71421270072</v>
      </c>
      <c r="F10" s="40">
        <v>45351</v>
      </c>
      <c r="G10" s="69" t="s">
        <v>314</v>
      </c>
      <c r="H10" s="41">
        <v>93</v>
      </c>
      <c r="I10" s="41">
        <v>2024</v>
      </c>
      <c r="J10" s="43" t="s">
        <v>315</v>
      </c>
      <c r="L10" s="38"/>
      <c r="M10" s="30"/>
      <c r="N10" s="30"/>
      <c r="Q10" s="31"/>
      <c r="R10" s="31"/>
      <c r="S10" s="31"/>
    </row>
    <row r="11" spans="1:19" s="29" customFormat="1" ht="52.5" customHeight="1" x14ac:dyDescent="0.3">
      <c r="A11" s="36" t="s">
        <v>316</v>
      </c>
      <c r="B11" s="51">
        <v>7.93</v>
      </c>
      <c r="C11" s="41" t="s">
        <v>116</v>
      </c>
      <c r="D11" s="41" t="s">
        <v>117</v>
      </c>
      <c r="E11" s="42">
        <v>88251136091</v>
      </c>
      <c r="F11" s="40">
        <v>45363</v>
      </c>
      <c r="G11" s="69" t="s">
        <v>317</v>
      </c>
      <c r="H11" s="41">
        <v>1414</v>
      </c>
      <c r="I11" s="41">
        <v>2024</v>
      </c>
      <c r="J11" s="43" t="s">
        <v>315</v>
      </c>
      <c r="L11" s="38"/>
      <c r="M11" s="30"/>
      <c r="N11" s="30"/>
      <c r="Q11" s="31"/>
      <c r="R11" s="31"/>
      <c r="S11" s="31"/>
    </row>
    <row r="12" spans="1:19" s="29" customFormat="1" ht="52.5" customHeight="1" x14ac:dyDescent="0.3">
      <c r="A12" s="36" t="s">
        <v>49</v>
      </c>
      <c r="B12" s="51">
        <v>7.45</v>
      </c>
      <c r="C12" s="41" t="s">
        <v>116</v>
      </c>
      <c r="D12" s="41" t="s">
        <v>117</v>
      </c>
      <c r="E12" s="42">
        <v>29077197000149</v>
      </c>
      <c r="F12" s="40">
        <v>45357</v>
      </c>
      <c r="G12" s="69" t="s">
        <v>300</v>
      </c>
      <c r="H12" s="41">
        <v>3</v>
      </c>
      <c r="I12" s="41">
        <v>2024</v>
      </c>
      <c r="J12" s="43" t="s">
        <v>119</v>
      </c>
      <c r="L12" s="38"/>
      <c r="M12" s="30"/>
      <c r="N12" s="30"/>
      <c r="Q12" s="31"/>
      <c r="R12" s="31"/>
      <c r="S12" s="31"/>
    </row>
    <row r="13" spans="1:19" s="29" customFormat="1" ht="52.5" customHeight="1" x14ac:dyDescent="0.3">
      <c r="A13" s="36" t="s">
        <v>318</v>
      </c>
      <c r="B13" s="51">
        <v>5.9</v>
      </c>
      <c r="C13" s="41" t="s">
        <v>319</v>
      </c>
      <c r="D13" s="41" t="s">
        <v>172</v>
      </c>
      <c r="E13" s="42">
        <v>4991376000166</v>
      </c>
      <c r="F13" s="40">
        <v>45471</v>
      </c>
      <c r="G13" s="69" t="s">
        <v>320</v>
      </c>
      <c r="H13" s="41" t="s">
        <v>321</v>
      </c>
      <c r="I13" s="41">
        <v>2024</v>
      </c>
      <c r="J13" s="43" t="s">
        <v>187</v>
      </c>
      <c r="L13" s="38"/>
      <c r="M13" s="30"/>
      <c r="N13" s="30"/>
      <c r="Q13" s="31"/>
      <c r="R13" s="31"/>
      <c r="S13" s="31"/>
    </row>
    <row r="14" spans="1:19" s="29" customFormat="1" ht="52.5" customHeight="1" x14ac:dyDescent="0.3">
      <c r="A14" s="36" t="s">
        <v>49</v>
      </c>
      <c r="B14" s="51">
        <v>7.45</v>
      </c>
      <c r="C14" s="41" t="s">
        <v>116</v>
      </c>
      <c r="D14" s="41" t="s">
        <v>117</v>
      </c>
      <c r="E14" s="42">
        <v>29077197000149</v>
      </c>
      <c r="F14" s="40">
        <v>45357</v>
      </c>
      <c r="G14" s="69" t="s">
        <v>300</v>
      </c>
      <c r="H14" s="41">
        <v>3</v>
      </c>
      <c r="I14" s="41">
        <v>2024</v>
      </c>
      <c r="J14" s="43" t="s">
        <v>119</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322</v>
      </c>
      <c r="B17" s="51">
        <v>5.99</v>
      </c>
      <c r="C17" s="67">
        <v>45638.536111111112</v>
      </c>
      <c r="D17" s="77" t="s">
        <v>233</v>
      </c>
      <c r="E17" s="138" t="s">
        <v>323</v>
      </c>
      <c r="F17" s="129"/>
      <c r="G17" s="32"/>
      <c r="H17" s="32"/>
      <c r="I17" s="32"/>
      <c r="J17" s="32"/>
      <c r="L17" s="75"/>
      <c r="M17" s="35"/>
      <c r="N17" s="35"/>
      <c r="Q17" s="34"/>
      <c r="R17" s="34"/>
      <c r="S17" s="34"/>
    </row>
    <row r="18" spans="1:19" s="33" customFormat="1" ht="54" customHeight="1" x14ac:dyDescent="0.35">
      <c r="A18" s="36" t="s">
        <v>324</v>
      </c>
      <c r="B18" s="51">
        <v>5.8</v>
      </c>
      <c r="C18" s="67">
        <v>45638.536111111112</v>
      </c>
      <c r="D18" s="77" t="s">
        <v>307</v>
      </c>
      <c r="E18" s="138" t="s">
        <v>325</v>
      </c>
      <c r="F18" s="129"/>
      <c r="G18" s="32"/>
      <c r="H18" s="32"/>
      <c r="I18" s="32"/>
      <c r="J18" s="32"/>
      <c r="L18" s="75"/>
      <c r="M18" s="35"/>
      <c r="N18" s="35"/>
      <c r="Q18" s="34"/>
      <c r="R18" s="34"/>
      <c r="S18" s="34"/>
    </row>
    <row r="19" spans="1:19" s="33" customFormat="1" ht="54" customHeight="1" x14ac:dyDescent="0.35">
      <c r="A19" s="36" t="s">
        <v>326</v>
      </c>
      <c r="B19" s="51">
        <v>6.49</v>
      </c>
      <c r="C19" s="67">
        <v>45638.536111111112</v>
      </c>
      <c r="D19" s="77" t="s">
        <v>327</v>
      </c>
      <c r="E19" s="138" t="s">
        <v>328</v>
      </c>
      <c r="F19" s="129"/>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1" t="s">
        <v>115</v>
      </c>
      <c r="E21" s="121"/>
      <c r="F21" s="122"/>
      <c r="G21" s="37"/>
      <c r="H21" s="37"/>
      <c r="I21" s="37"/>
      <c r="J21" s="37"/>
      <c r="L21" s="38"/>
      <c r="M21" s="30"/>
      <c r="N21" s="30"/>
      <c r="Q21" s="31"/>
      <c r="R21" s="31"/>
      <c r="S21" s="31"/>
    </row>
    <row r="22" spans="1:19" s="29" customFormat="1" ht="54" customHeight="1" x14ac:dyDescent="0.3">
      <c r="A22" s="39" t="s">
        <v>94</v>
      </c>
      <c r="B22" s="51"/>
      <c r="C22" s="52"/>
      <c r="D22" s="123"/>
      <c r="E22" s="124"/>
      <c r="F22" s="125"/>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152" priority="5">
      <formula>$F1="VALOR INCONSISTENTE"</formula>
    </cfRule>
  </conditionalFormatting>
  <conditionalFormatting sqref="A9:J40">
    <cfRule type="expression" dxfId="15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0" priority="3">
      <formula>$F4="VALOR INCONSISTENTE"</formula>
    </cfRule>
  </conditionalFormatting>
  <hyperlinks>
    <hyperlink ref="E17" r:id="rId1" xr:uid="{990DEA4B-3634-4CEC-BD6C-384E786AC017}"/>
    <hyperlink ref="E18" r:id="rId2" xr:uid="{33264AB7-4079-417C-AB8D-2BB42A3A92DC}"/>
    <hyperlink ref="E19" r:id="rId3" display="https://www.google.com/url?url=https://www.superpaguemenos.com.br/couve-manteiga-campo-alegre-unidade/p%3Fgoogleshopping%3D1%26srsltid%3DAfmBOor6DH0pBDyDzm2mZvmGoz89BsRislba6kIIQJgZh-yOWykGANpIMhg&amp;rct=j&amp;q=&amp;esrc=s&amp;opi=95576897&amp;sa=U&amp;ved=0ahUKEwisv6qgy6KKAxVbHLkGHcjZCxQQguUECJAG&amp;usg=AOvVaw2bm-815JxQCH6cyTXYEsjs" xr:uid="{2E27246B-AF7B-477F-853E-67DFDC483D0E}"/>
  </hyperlinks>
  <pageMargins left="0.4" right="0.4" top="0.6" bottom="0.6" header="0.31496062000000002" footer="0.31496062000000002"/>
  <pageSetup paperSize="9" scale="54" fitToHeight="0" orientation="landscape" cellComments="atEnd" r:id="rId4"/>
  <drawing r:id="rId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8146A-22A5-4C1E-A2E2-F19A4A2036E8}">
  <sheetPr codeName="Planilha55">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50</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16.197499999999998</v>
      </c>
      <c r="B5" s="137">
        <f>IFERROR(MEDIAN(B7:B1048576),0)</f>
        <v>16.009999999999998</v>
      </c>
      <c r="C5" s="137"/>
      <c r="D5" s="137">
        <f>IFERROR(AVERAGEIFS(B7:B1048576,B7:B1048576,"&lt;"&amp;(A5+IFERROR(_xlfn.STDEV.S(B7:B1048576),0)),B7:B1048576,"&gt;"&amp;(A5-IFERROR(_xlfn.STDEV.S(B7:B1048576),0))),0)</f>
        <v>15.356</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329</v>
      </c>
      <c r="B9" s="51">
        <v>16.23</v>
      </c>
      <c r="C9" s="41" t="s">
        <v>151</v>
      </c>
      <c r="D9" s="41" t="s">
        <v>117</v>
      </c>
      <c r="E9" s="42" t="s">
        <v>330</v>
      </c>
      <c r="F9" s="40">
        <v>45331</v>
      </c>
      <c r="G9" s="69" t="s">
        <v>331</v>
      </c>
      <c r="H9" s="41">
        <v>1</v>
      </c>
      <c r="I9" s="41">
        <v>2024</v>
      </c>
      <c r="J9" s="43" t="s">
        <v>123</v>
      </c>
      <c r="L9" s="38"/>
      <c r="M9" s="30"/>
      <c r="N9" s="30"/>
      <c r="Q9" s="31"/>
      <c r="R9" s="31"/>
      <c r="S9" s="31"/>
    </row>
    <row r="10" spans="1:19" s="29" customFormat="1" ht="52.5" customHeight="1" x14ac:dyDescent="0.3">
      <c r="A10" s="36" t="s">
        <v>332</v>
      </c>
      <c r="B10" s="51">
        <v>13.67</v>
      </c>
      <c r="C10" s="41" t="s">
        <v>151</v>
      </c>
      <c r="D10" s="41" t="s">
        <v>117</v>
      </c>
      <c r="E10" s="42" t="s">
        <v>333</v>
      </c>
      <c r="F10" s="40">
        <v>45560</v>
      </c>
      <c r="G10" s="69" t="s">
        <v>334</v>
      </c>
      <c r="H10" s="41">
        <v>18</v>
      </c>
      <c r="I10" s="41">
        <v>2024</v>
      </c>
      <c r="J10" s="43" t="s">
        <v>119</v>
      </c>
      <c r="L10" s="38"/>
      <c r="M10" s="30"/>
      <c r="N10" s="30"/>
      <c r="Q10" s="31"/>
      <c r="R10" s="31"/>
      <c r="S10" s="31"/>
    </row>
    <row r="11" spans="1:19" s="29" customFormat="1" ht="52.5" customHeight="1" x14ac:dyDescent="0.3">
      <c r="A11" s="36" t="s">
        <v>335</v>
      </c>
      <c r="B11" s="51">
        <v>14.7</v>
      </c>
      <c r="C11" s="41" t="s">
        <v>116</v>
      </c>
      <c r="D11" s="41" t="s">
        <v>117</v>
      </c>
      <c r="E11" s="42" t="s">
        <v>336</v>
      </c>
      <c r="F11" s="40">
        <v>45587</v>
      </c>
      <c r="G11" s="69" t="s">
        <v>337</v>
      </c>
      <c r="H11" s="41">
        <v>32</v>
      </c>
      <c r="I11" s="41">
        <v>2024</v>
      </c>
      <c r="J11" s="43" t="s">
        <v>119</v>
      </c>
      <c r="L11" s="38"/>
      <c r="M11" s="30"/>
      <c r="N11" s="30"/>
      <c r="Q11" s="31"/>
      <c r="R11" s="31"/>
      <c r="S11" s="31"/>
    </row>
    <row r="12" spans="1:19" s="29" customFormat="1" ht="52.5" customHeight="1" x14ac:dyDescent="0.3">
      <c r="A12" s="36" t="s">
        <v>338</v>
      </c>
      <c r="B12" s="51">
        <v>13</v>
      </c>
      <c r="C12" s="41" t="s">
        <v>151</v>
      </c>
      <c r="D12" s="41" t="s">
        <v>117</v>
      </c>
      <c r="E12" s="42" t="s">
        <v>339</v>
      </c>
      <c r="F12" s="40">
        <v>45499</v>
      </c>
      <c r="G12" s="69" t="s">
        <v>340</v>
      </c>
      <c r="H12" s="41">
        <v>22</v>
      </c>
      <c r="I12" s="41">
        <v>2024</v>
      </c>
      <c r="J12" s="43" t="s">
        <v>154</v>
      </c>
      <c r="L12" s="38"/>
      <c r="M12" s="30"/>
      <c r="N12" s="30"/>
      <c r="Q12" s="31"/>
      <c r="R12" s="31"/>
      <c r="S12" s="31"/>
    </row>
    <row r="13" spans="1:19" s="29" customFormat="1" ht="52.5" customHeight="1" x14ac:dyDescent="0.3">
      <c r="A13" s="36" t="s">
        <v>341</v>
      </c>
      <c r="B13" s="51">
        <v>15.79</v>
      </c>
      <c r="C13" s="41" t="s">
        <v>116</v>
      </c>
      <c r="D13" s="41" t="s">
        <v>117</v>
      </c>
      <c r="E13" s="42">
        <v>16992682000104</v>
      </c>
      <c r="F13" s="40">
        <v>45421</v>
      </c>
      <c r="G13" s="69" t="s">
        <v>342</v>
      </c>
      <c r="H13" s="41">
        <v>9</v>
      </c>
      <c r="I13" s="41">
        <v>2024</v>
      </c>
      <c r="J13" s="43" t="s">
        <v>154</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343</v>
      </c>
      <c r="B16" s="51">
        <v>16.39</v>
      </c>
      <c r="C16" s="67">
        <v>45638.536111111112</v>
      </c>
      <c r="D16" s="77" t="s">
        <v>344</v>
      </c>
      <c r="E16" s="138" t="s">
        <v>345</v>
      </c>
      <c r="F16" s="129"/>
      <c r="G16" s="32"/>
      <c r="H16" s="32"/>
      <c r="I16" s="32"/>
      <c r="J16" s="32"/>
      <c r="L16" s="75"/>
      <c r="M16" s="35"/>
      <c r="N16" s="35"/>
      <c r="Q16" s="34"/>
      <c r="R16" s="34"/>
      <c r="S16" s="34"/>
    </row>
    <row r="17" spans="1:19" s="33" customFormat="1" ht="54" customHeight="1" x14ac:dyDescent="0.35">
      <c r="A17" s="36" t="s">
        <v>346</v>
      </c>
      <c r="B17" s="51">
        <v>19.899999999999999</v>
      </c>
      <c r="C17" s="67">
        <v>45638.536111111112</v>
      </c>
      <c r="D17" s="77" t="s">
        <v>203</v>
      </c>
      <c r="E17" s="138" t="s">
        <v>347</v>
      </c>
      <c r="F17" s="129"/>
      <c r="G17" s="32"/>
      <c r="H17" s="32"/>
      <c r="I17" s="32"/>
      <c r="J17" s="32"/>
      <c r="L17" s="75"/>
      <c r="M17" s="35"/>
      <c r="N17" s="35"/>
      <c r="Q17" s="34"/>
      <c r="R17" s="34"/>
      <c r="S17" s="34"/>
    </row>
    <row r="18" spans="1:19" s="33" customFormat="1" ht="54" customHeight="1" x14ac:dyDescent="0.35">
      <c r="A18" s="36" t="s">
        <v>348</v>
      </c>
      <c r="B18" s="51">
        <v>19.899999999999999</v>
      </c>
      <c r="C18" s="67">
        <v>45638.536111111112</v>
      </c>
      <c r="D18" s="77" t="s">
        <v>349</v>
      </c>
      <c r="E18" s="138" t="s">
        <v>350</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149" priority="5">
      <formula>$F1="VALOR INCONSISTENTE"</formula>
    </cfRule>
  </conditionalFormatting>
  <conditionalFormatting sqref="A16:D16 G16:J16 A17:J39 A9:J15">
    <cfRule type="expression" dxfId="14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7" priority="3">
      <formula>$F4="VALOR INCONSISTENTE"</formula>
    </cfRule>
  </conditionalFormatting>
  <conditionalFormatting sqref="E16:F16">
    <cfRule type="expression" dxfId="146"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pegpese.com.br/produtos/detalhe/12512%3Fsrsltid%3DAfmBOooF4jyIvdu_-sGcEGcMO4QY9OcAT789Q3jdq4YshdhBWTN1rjD_Q4A&amp;rct=j&amp;q=&amp;esrc=s&amp;opi=95576897&amp;sa=U&amp;ved=0ahUKEwid9uWly6KKAxWIFbkGHWMdCRAQgOUECM0F&amp;usg=AOvVaw0Re228fOdRMM23NkuoJWeE" xr:uid="{FFB57A79-F701-47AE-89B8-793705B1E5EC}"/>
    <hyperlink ref="E17" r:id="rId2" display="https://www.google.com/url?url=https://supercorrea.com.br/produtos/1299449/cuca-tradicional-kg%3Fsrsltid%3DAfmBOooL9c6YCgzZj4eGSpCIJ-ZqufNB1yP_1OfPihQskz1NncIW9X3g7CI&amp;rct=j&amp;q=&amp;esrc=s&amp;opi=95576897&amp;sa=U&amp;ved=0ahUKEwid9uWly6KKAxWIFbkGHWMdCRAQgOUECOMF&amp;usg=AOvVaw2n138M_-OGYSfYERiAp9DV" xr:uid="{BE36BD83-1449-4DAB-AADF-4DF352C25035}"/>
    <hyperlink ref="E18" r:id="rId3" display="https://www.google.com/url?url=https://meninadascucas.com.br/produto/cuca-de-farofa/%3Fsrsltid%3DAfmBOoowtbohqkXgnXCt0WAboyMoICMO0LdKvYA1mGabsiEsEPni8q2oxWo&amp;rct=j&amp;q=&amp;esrc=s&amp;opi=95576897&amp;sa=U&amp;ved=0ahUKEwid9uWly6KKAxWIFbkGHWMdCRAQgOUECO4F&amp;usg=AOvVaw29sH600c8UirCsbnub-kVd" xr:uid="{24962438-C5CD-4053-99E7-9CCA9C394AA7}"/>
  </hyperlinks>
  <pageMargins left="0.4" right="0.4" top="0.6" bottom="0.6" header="0.31496062000000002" footer="0.31496062000000002"/>
  <pageSetup paperSize="9" scale="54" fitToHeight="0" orientation="landscape" cellComments="atEnd" r:id="rId4"/>
  <drawing r:id="rId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7F531-497A-41AA-82BB-94612E3B32A3}">
  <sheetPr codeName="Planilha56">
    <pageSetUpPr fitToPage="1"/>
  </sheetPr>
  <dimension ref="A1:S19"/>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51</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13.736666666666666</v>
      </c>
      <c r="B5" s="137">
        <f>IFERROR(MEDIAN(B7:B1048576),0)</f>
        <v>13.77</v>
      </c>
      <c r="C5" s="137"/>
      <c r="D5" s="137">
        <f>IFERROR(AVERAGEIFS(B7:B1048576,B7:B1048576,"&lt;"&amp;(A5+IFERROR(_xlfn.STDEV.S(B7:B1048576),0)),B7:B1048576,"&gt;"&amp;(A5-IFERROR(_xlfn.STDEV.S(B7:B1048576),0))),0)</f>
        <v>13.982499999999998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351</v>
      </c>
      <c r="B9" s="51">
        <v>14.99</v>
      </c>
      <c r="C9" s="41" t="s">
        <v>151</v>
      </c>
      <c r="D9" s="41" t="s">
        <v>117</v>
      </c>
      <c r="E9" s="42" t="s">
        <v>352</v>
      </c>
      <c r="F9" s="40">
        <v>45435</v>
      </c>
      <c r="G9" s="69" t="s">
        <v>353</v>
      </c>
      <c r="H9" s="41">
        <v>13</v>
      </c>
      <c r="I9" s="41">
        <v>2024</v>
      </c>
      <c r="J9" s="43" t="s">
        <v>119</v>
      </c>
      <c r="L9" s="38"/>
      <c r="M9" s="30"/>
      <c r="N9" s="30"/>
      <c r="Q9" s="31"/>
      <c r="R9" s="31"/>
      <c r="S9" s="31"/>
    </row>
    <row r="10" spans="1:19" s="29" customFormat="1" ht="52.5" customHeight="1" x14ac:dyDescent="0.3">
      <c r="A10" s="36" t="s">
        <v>354</v>
      </c>
      <c r="B10" s="51">
        <v>11.5</v>
      </c>
      <c r="C10" s="41" t="s">
        <v>151</v>
      </c>
      <c r="D10" s="41" t="s">
        <v>117</v>
      </c>
      <c r="E10" s="42" t="s">
        <v>355</v>
      </c>
      <c r="F10" s="40">
        <v>45448</v>
      </c>
      <c r="G10" s="69" t="s">
        <v>356</v>
      </c>
      <c r="H10" s="41">
        <v>19</v>
      </c>
      <c r="I10" s="41">
        <v>2024</v>
      </c>
      <c r="J10" s="43" t="s">
        <v>154</v>
      </c>
      <c r="L10" s="38"/>
      <c r="M10" s="30"/>
      <c r="N10" s="30"/>
      <c r="Q10" s="31"/>
      <c r="R10" s="31"/>
      <c r="S10" s="31"/>
    </row>
    <row r="11" spans="1:19" s="29" customFormat="1" ht="52.5" customHeight="1" x14ac:dyDescent="0.3">
      <c r="A11" s="36" t="s">
        <v>357</v>
      </c>
      <c r="B11" s="51">
        <v>13.79</v>
      </c>
      <c r="C11" s="41" t="s">
        <v>116</v>
      </c>
      <c r="D11" s="41" t="s">
        <v>117</v>
      </c>
      <c r="E11" s="42" t="s">
        <v>358</v>
      </c>
      <c r="F11" s="40">
        <v>45560</v>
      </c>
      <c r="G11" s="69" t="s">
        <v>118</v>
      </c>
      <c r="H11" s="41">
        <v>39</v>
      </c>
      <c r="I11" s="41">
        <v>2024</v>
      </c>
      <c r="J11" s="43" t="s">
        <v>119</v>
      </c>
      <c r="L11" s="38"/>
      <c r="M11" s="30"/>
      <c r="N11" s="30"/>
      <c r="Q11" s="31"/>
      <c r="R11" s="31"/>
      <c r="S11" s="31"/>
    </row>
    <row r="12" spans="1:19" s="29" customFormat="1" ht="52.5" customHeight="1" x14ac:dyDescent="0.3">
      <c r="A12" s="36" t="s">
        <v>359</v>
      </c>
      <c r="B12" s="51">
        <v>14.7</v>
      </c>
      <c r="C12" s="41" t="s">
        <v>116</v>
      </c>
      <c r="D12" s="41" t="s">
        <v>117</v>
      </c>
      <c r="E12" s="42" t="s">
        <v>360</v>
      </c>
      <c r="F12" s="40">
        <v>45397</v>
      </c>
      <c r="G12" s="69" t="s">
        <v>361</v>
      </c>
      <c r="H12" s="41">
        <v>15</v>
      </c>
      <c r="I12" s="41">
        <v>2024</v>
      </c>
      <c r="J12" s="43" t="s">
        <v>154</v>
      </c>
      <c r="L12" s="38"/>
      <c r="M12" s="30"/>
      <c r="N12" s="30"/>
      <c r="Q12" s="31"/>
      <c r="R12" s="31"/>
      <c r="S12" s="31"/>
    </row>
    <row r="13" spans="1:19" s="29" customFormat="1" ht="52.5" customHeight="1" x14ac:dyDescent="0.3">
      <c r="A13" s="36" t="s">
        <v>362</v>
      </c>
      <c r="B13" s="51">
        <v>13.75</v>
      </c>
      <c r="C13" s="41" t="s">
        <v>116</v>
      </c>
      <c r="D13" s="41" t="s">
        <v>117</v>
      </c>
      <c r="E13" s="42">
        <v>90102385000271</v>
      </c>
      <c r="F13" s="40">
        <v>45440</v>
      </c>
      <c r="G13" s="69" t="s">
        <v>363</v>
      </c>
      <c r="H13" s="41">
        <v>10</v>
      </c>
      <c r="I13" s="41">
        <v>2024</v>
      </c>
      <c r="J13" s="43" t="s">
        <v>154</v>
      </c>
      <c r="L13" s="38"/>
      <c r="M13" s="30"/>
      <c r="N13" s="30"/>
      <c r="Q13" s="31"/>
      <c r="R13" s="31"/>
      <c r="S13" s="31"/>
    </row>
    <row r="14" spans="1:19" s="29" customFormat="1" ht="52.5" customHeight="1" x14ac:dyDescent="0.3">
      <c r="A14" s="36" t="s">
        <v>364</v>
      </c>
      <c r="B14" s="51">
        <v>13.69</v>
      </c>
      <c r="C14" s="41" t="s">
        <v>116</v>
      </c>
      <c r="D14" s="41" t="s">
        <v>117</v>
      </c>
      <c r="E14" s="42">
        <v>1876066000102</v>
      </c>
      <c r="F14" s="40">
        <v>45321</v>
      </c>
      <c r="G14" s="69" t="s">
        <v>365</v>
      </c>
      <c r="H14" s="41">
        <v>4</v>
      </c>
      <c r="I14" s="41">
        <v>2024</v>
      </c>
      <c r="J14" s="43" t="s">
        <v>139</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45" priority="5">
      <formula>$F1="VALOR INCONSISTENTE"</formula>
    </cfRule>
  </conditionalFormatting>
  <conditionalFormatting sqref="A9:J37">
    <cfRule type="expression" dxfId="14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85A43-DCB2-45F9-9BDE-BC5CB1F06156}">
  <sheetPr codeName="Planilha57">
    <pageSetUpPr fitToPage="1"/>
  </sheetPr>
  <dimension ref="A1:S22"/>
  <sheetViews>
    <sheetView showGridLines="0" zoomScale="80" zoomScaleNormal="80" workbookViewId="0">
      <pane ySplit="2" topLeftCell="A3" activePane="bottomLeft" state="frozen"/>
      <selection pane="bottomLeft" activeCell="B11" sqref="B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52</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11.464444444444446</v>
      </c>
      <c r="B5" s="137">
        <f>IFERROR(MEDIAN(B7:B1048576),0)</f>
        <v>10.39</v>
      </c>
      <c r="C5" s="137"/>
      <c r="D5" s="137">
        <f>IFERROR(AVERAGEIFS(B7:B1048576,B7:B1048576,"&lt;"&amp;(A5+IFERROR(_xlfn.STDEV.S(B7:B1048576),0)),B7:B1048576,"&gt;"&amp;(A5-IFERROR(_xlfn.STDEV.S(B7:B1048576),0))),0)</f>
        <v>10.613333333333335</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367</v>
      </c>
      <c r="B9" s="51">
        <v>16.04</v>
      </c>
      <c r="C9" s="41" t="s">
        <v>116</v>
      </c>
      <c r="D9" s="41" t="s">
        <v>117</v>
      </c>
      <c r="E9" s="42" t="s">
        <v>368</v>
      </c>
      <c r="F9" s="40">
        <v>45552</v>
      </c>
      <c r="G9" s="69" t="s">
        <v>369</v>
      </c>
      <c r="H9" s="41">
        <v>27</v>
      </c>
      <c r="I9" s="41">
        <v>2024</v>
      </c>
      <c r="J9" s="43" t="s">
        <v>119</v>
      </c>
      <c r="L9" s="38"/>
      <c r="M9" s="30"/>
      <c r="N9" s="30"/>
      <c r="Q9" s="31"/>
      <c r="R9" s="31"/>
      <c r="S9" s="31"/>
    </row>
    <row r="10" spans="1:19" s="29" customFormat="1" ht="52.5" customHeight="1" x14ac:dyDescent="0.3">
      <c r="A10" s="36" t="s">
        <v>370</v>
      </c>
      <c r="B10" s="51">
        <v>9.6</v>
      </c>
      <c r="C10" s="41" t="s">
        <v>116</v>
      </c>
      <c r="D10" s="41" t="s">
        <v>117</v>
      </c>
      <c r="E10" s="42">
        <v>90102385000271</v>
      </c>
      <c r="F10" s="40">
        <v>45440</v>
      </c>
      <c r="G10" s="69" t="s">
        <v>363</v>
      </c>
      <c r="H10" s="41">
        <v>10</v>
      </c>
      <c r="I10" s="41">
        <v>2024</v>
      </c>
      <c r="J10" s="43" t="s">
        <v>154</v>
      </c>
      <c r="L10" s="38"/>
      <c r="M10" s="30"/>
      <c r="N10" s="30"/>
      <c r="Q10" s="31"/>
      <c r="R10" s="31"/>
      <c r="S10" s="31"/>
    </row>
    <row r="11" spans="1:19" s="29" customFormat="1" ht="52.5" customHeight="1" x14ac:dyDescent="0.3">
      <c r="A11" s="36" t="s">
        <v>371</v>
      </c>
      <c r="B11" s="51">
        <v>9.9499999999999993</v>
      </c>
      <c r="C11" s="41" t="s">
        <v>116</v>
      </c>
      <c r="D11" s="41" t="s">
        <v>117</v>
      </c>
      <c r="E11" s="42">
        <v>93944486000105</v>
      </c>
      <c r="F11" s="40">
        <v>45548</v>
      </c>
      <c r="G11" s="69" t="s">
        <v>372</v>
      </c>
      <c r="H11" s="41">
        <v>129</v>
      </c>
      <c r="I11" s="41">
        <v>2024</v>
      </c>
      <c r="J11" s="43" t="s">
        <v>119</v>
      </c>
      <c r="L11" s="38"/>
      <c r="M11" s="30"/>
      <c r="N11" s="30"/>
      <c r="Q11" s="31"/>
      <c r="R11" s="31"/>
      <c r="S11" s="31"/>
    </row>
    <row r="12" spans="1:19" s="29" customFormat="1" ht="52.5" customHeight="1" x14ac:dyDescent="0.3">
      <c r="A12" s="36" t="s">
        <v>52</v>
      </c>
      <c r="B12" s="51">
        <v>14.46</v>
      </c>
      <c r="C12" s="41" t="s">
        <v>116</v>
      </c>
      <c r="D12" s="41" t="s">
        <v>117</v>
      </c>
      <c r="E12" s="42">
        <v>28496927000183</v>
      </c>
      <c r="F12" s="40">
        <v>45469</v>
      </c>
      <c r="G12" s="69" t="s">
        <v>373</v>
      </c>
      <c r="H12" s="41">
        <v>5</v>
      </c>
      <c r="I12" s="41">
        <v>2024</v>
      </c>
      <c r="J12" s="43" t="s">
        <v>119</v>
      </c>
      <c r="L12" s="38"/>
      <c r="M12" s="30"/>
      <c r="N12" s="30"/>
      <c r="Q12" s="31"/>
      <c r="R12" s="31"/>
      <c r="S12" s="31"/>
    </row>
    <row r="13" spans="1:19" s="29" customFormat="1" ht="52.5" customHeight="1" x14ac:dyDescent="0.3">
      <c r="A13" s="36" t="s">
        <v>374</v>
      </c>
      <c r="B13" s="51">
        <v>11.2</v>
      </c>
      <c r="C13" s="41" t="s">
        <v>151</v>
      </c>
      <c r="D13" s="41" t="s">
        <v>117</v>
      </c>
      <c r="E13" s="42">
        <v>91814285000150</v>
      </c>
      <c r="F13" s="40">
        <v>45330</v>
      </c>
      <c r="G13" s="69" t="s">
        <v>375</v>
      </c>
      <c r="H13" s="41">
        <v>3</v>
      </c>
      <c r="I13" s="41">
        <v>2024</v>
      </c>
      <c r="J13" s="43" t="s">
        <v>119</v>
      </c>
      <c r="L13" s="38"/>
      <c r="M13" s="30"/>
      <c r="N13" s="30"/>
      <c r="Q13" s="31"/>
      <c r="R13" s="31"/>
      <c r="S13" s="31"/>
    </row>
    <row r="14" spans="1:19" s="29" customFormat="1" ht="52.5" customHeight="1" x14ac:dyDescent="0.3">
      <c r="A14" s="36" t="s">
        <v>52</v>
      </c>
      <c r="B14" s="51">
        <v>9</v>
      </c>
      <c r="C14" s="41" t="s">
        <v>116</v>
      </c>
      <c r="D14" s="41" t="s">
        <v>172</v>
      </c>
      <c r="E14" s="42">
        <v>14546646000183</v>
      </c>
      <c r="F14" s="40">
        <v>45281</v>
      </c>
      <c r="G14" s="69" t="s">
        <v>183</v>
      </c>
      <c r="H14" s="41" t="s">
        <v>376</v>
      </c>
      <c r="I14" s="41">
        <v>2023</v>
      </c>
      <c r="J14" s="43" t="s">
        <v>266</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377</v>
      </c>
      <c r="B17" s="51">
        <v>10.39</v>
      </c>
      <c r="C17" s="67">
        <v>45638.536805555559</v>
      </c>
      <c r="D17" s="77" t="s">
        <v>378</v>
      </c>
      <c r="E17" s="138" t="s">
        <v>379</v>
      </c>
      <c r="F17" s="129"/>
      <c r="G17" s="32"/>
      <c r="H17" s="32"/>
      <c r="I17" s="32"/>
      <c r="J17" s="32"/>
      <c r="L17" s="75"/>
      <c r="M17" s="35"/>
      <c r="N17" s="35"/>
      <c r="Q17" s="34"/>
      <c r="R17" s="34"/>
      <c r="S17" s="34"/>
    </row>
    <row r="18" spans="1:19" s="33" customFormat="1" ht="54" customHeight="1" x14ac:dyDescent="0.35">
      <c r="A18" s="36" t="s">
        <v>380</v>
      </c>
      <c r="B18" s="51">
        <v>12.59</v>
      </c>
      <c r="C18" s="67">
        <v>45638.536805555559</v>
      </c>
      <c r="D18" s="77" t="s">
        <v>366</v>
      </c>
      <c r="E18" s="138" t="s">
        <v>381</v>
      </c>
      <c r="F18" s="129"/>
      <c r="G18" s="32"/>
      <c r="H18" s="32"/>
      <c r="I18" s="32"/>
      <c r="J18" s="32"/>
      <c r="L18" s="75"/>
      <c r="M18" s="35"/>
      <c r="N18" s="35"/>
      <c r="Q18" s="34"/>
      <c r="R18" s="34"/>
      <c r="S18" s="34"/>
    </row>
    <row r="19" spans="1:19" s="33" customFormat="1" ht="54" customHeight="1" x14ac:dyDescent="0.35">
      <c r="A19" s="36" t="s">
        <v>382</v>
      </c>
      <c r="B19" s="51">
        <v>9.9499999999999993</v>
      </c>
      <c r="C19" s="67">
        <v>45638.536805555559</v>
      </c>
      <c r="D19" s="77" t="s">
        <v>310</v>
      </c>
      <c r="E19" s="138" t="s">
        <v>383</v>
      </c>
      <c r="F19" s="129"/>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1" t="s">
        <v>115</v>
      </c>
      <c r="E21" s="121"/>
      <c r="F21" s="122"/>
      <c r="G21" s="37"/>
      <c r="H21" s="37"/>
      <c r="I21" s="37"/>
      <c r="J21" s="37"/>
      <c r="L21" s="38"/>
      <c r="M21" s="30"/>
      <c r="N21" s="30"/>
      <c r="Q21" s="31"/>
      <c r="R21" s="31"/>
      <c r="S21" s="31"/>
    </row>
    <row r="22" spans="1:19" s="29" customFormat="1" ht="54" customHeight="1" x14ac:dyDescent="0.3">
      <c r="A22" s="39" t="s">
        <v>94</v>
      </c>
      <c r="B22" s="51"/>
      <c r="C22" s="52"/>
      <c r="D22" s="123"/>
      <c r="E22" s="124"/>
      <c r="F22" s="125"/>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9:F19"/>
    <mergeCell ref="E18:F18"/>
  </mergeCells>
  <conditionalFormatting sqref="F1:F3 F8:F14">
    <cfRule type="expression" dxfId="142" priority="5">
      <formula>$F1="VALOR INCONSISTENTE"</formula>
    </cfRule>
  </conditionalFormatting>
  <conditionalFormatting sqref="A9:J40">
    <cfRule type="expression" dxfId="14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0" priority="3">
      <formula>$F4="VALOR INCONSISTENTE"</formula>
    </cfRule>
  </conditionalFormatting>
  <hyperlinks>
    <hyperlink ref="E19" r:id="rId1" display="https://www.google.com/url?url=https://www.tendaatacado.com.br/produto/ext-tom-quero-sch-1-02kg%3Fsrsltid%3DAfmBOoqc9Q6MLhAaFJQfJhznKt5unNukiltOr_NULVenswkXBrqAakjntkk%26region_id%3D000500&amp;rct=j&amp;q=&amp;esrc=s&amp;opi=95576897&amp;sa=U&amp;ved=0ahUKEwj94Navy6KKAxXbLrkGHeWhHHQQguUECMYG&amp;usg=AOvVaw00cgk5mzx_HXxsBRU5FdBO" xr:uid="{32610651-F42C-496E-B32F-69F11AD7D0E8}"/>
    <hyperlink ref="E17" r:id="rId2" xr:uid="{E70AD922-1484-421C-924F-6005A6079353}"/>
    <hyperlink ref="E18" r:id="rId3" xr:uid="{FB3E1F5D-DD33-4E70-8753-F5F5908DDBC2}"/>
  </hyperlinks>
  <pageMargins left="0.4" right="0.4" top="0.6" bottom="0.6" header="0.31496062000000002" footer="0.31496062000000002"/>
  <pageSetup paperSize="9" scale="54" fitToHeight="0" orientation="landscape" cellComments="atEnd" r:id="rId4"/>
  <drawing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32EFD-C940-4998-AEFA-FFFC4F4DFFC5}">
  <sheetPr codeName="Planilha58">
    <pageSetUpPr fitToPage="1"/>
  </sheetPr>
  <dimension ref="A1:S21"/>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53</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10.461250000000001</v>
      </c>
      <c r="B5" s="137">
        <f>IFERROR(MEDIAN(B7:B1048576),0)</f>
        <v>10.215</v>
      </c>
      <c r="C5" s="137"/>
      <c r="D5" s="137">
        <f>IFERROR(AVERAGEIFS(B7:B1048576,B7:B1048576,"&lt;"&amp;(A5+IFERROR(_xlfn.STDEV.S(B7:B1048576),0)),B7:B1048576,"&gt;"&amp;(A5-IFERROR(_xlfn.STDEV.S(B7:B1048576),0))),0)</f>
        <v>10.350000000000001</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384</v>
      </c>
      <c r="B9" s="51">
        <v>9.9</v>
      </c>
      <c r="C9" s="41" t="s">
        <v>116</v>
      </c>
      <c r="D9" s="41" t="s">
        <v>117</v>
      </c>
      <c r="E9" s="42" t="s">
        <v>385</v>
      </c>
      <c r="F9" s="40">
        <v>45420</v>
      </c>
      <c r="G9" s="69" t="s">
        <v>386</v>
      </c>
      <c r="H9" s="41">
        <v>1</v>
      </c>
      <c r="I9" s="41">
        <v>2024</v>
      </c>
      <c r="J9" s="43" t="s">
        <v>139</v>
      </c>
      <c r="L9" s="38"/>
      <c r="M9" s="30"/>
      <c r="N9" s="30"/>
      <c r="Q9" s="31"/>
      <c r="R9" s="31"/>
      <c r="S9" s="31"/>
    </row>
    <row r="10" spans="1:19" s="29" customFormat="1" ht="52.5" customHeight="1" x14ac:dyDescent="0.3">
      <c r="A10" s="36" t="s">
        <v>387</v>
      </c>
      <c r="B10" s="51">
        <v>10.48</v>
      </c>
      <c r="C10" s="41" t="s">
        <v>116</v>
      </c>
      <c r="D10" s="41" t="s">
        <v>117</v>
      </c>
      <c r="E10" s="42">
        <v>14353670000104</v>
      </c>
      <c r="F10" s="40">
        <v>45337</v>
      </c>
      <c r="G10" s="69" t="s">
        <v>212</v>
      </c>
      <c r="H10" s="41">
        <v>1</v>
      </c>
      <c r="I10" s="41">
        <v>2024</v>
      </c>
      <c r="J10" s="43" t="s">
        <v>154</v>
      </c>
      <c r="L10" s="38"/>
      <c r="M10" s="30"/>
      <c r="N10" s="30"/>
      <c r="Q10" s="31"/>
      <c r="R10" s="31"/>
      <c r="S10" s="31"/>
    </row>
    <row r="11" spans="1:19" s="29" customFormat="1" ht="52.5" customHeight="1" x14ac:dyDescent="0.3">
      <c r="A11" s="36" t="s">
        <v>387</v>
      </c>
      <c r="B11" s="51">
        <v>10.44</v>
      </c>
      <c r="C11" s="41" t="s">
        <v>116</v>
      </c>
      <c r="D11" s="41" t="s">
        <v>117</v>
      </c>
      <c r="E11" s="42">
        <v>716384078</v>
      </c>
      <c r="F11" s="40">
        <v>45495</v>
      </c>
      <c r="G11" s="69" t="s">
        <v>388</v>
      </c>
      <c r="H11" s="41">
        <v>249</v>
      </c>
      <c r="I11" s="41">
        <v>2024</v>
      </c>
      <c r="J11" s="43" t="s">
        <v>123</v>
      </c>
      <c r="L11" s="38"/>
      <c r="M11" s="30"/>
      <c r="N11" s="30"/>
      <c r="Q11" s="31"/>
      <c r="R11" s="31"/>
      <c r="S11" s="31"/>
    </row>
    <row r="12" spans="1:19" s="29" customFormat="1" ht="52.5" customHeight="1" x14ac:dyDescent="0.3">
      <c r="A12" s="36" t="s">
        <v>389</v>
      </c>
      <c r="B12" s="51">
        <v>11.49</v>
      </c>
      <c r="C12" s="41" t="s">
        <v>116</v>
      </c>
      <c r="D12" s="41" t="s">
        <v>117</v>
      </c>
      <c r="E12" s="42">
        <v>4968716000138</v>
      </c>
      <c r="F12" s="40">
        <v>45343</v>
      </c>
      <c r="G12" s="69" t="s">
        <v>390</v>
      </c>
      <c r="H12" s="41">
        <v>4</v>
      </c>
      <c r="I12" s="41">
        <v>2024</v>
      </c>
      <c r="J12" s="43" t="s">
        <v>119</v>
      </c>
      <c r="L12" s="38"/>
      <c r="M12" s="30"/>
      <c r="N12" s="30"/>
      <c r="Q12" s="31"/>
      <c r="R12" s="31"/>
      <c r="S12" s="31"/>
    </row>
    <row r="13" spans="1:19" s="29" customFormat="1" ht="52.5" customHeight="1" x14ac:dyDescent="0.3">
      <c r="A13" s="36" t="s">
        <v>391</v>
      </c>
      <c r="B13" s="51">
        <v>9.99</v>
      </c>
      <c r="C13" s="41" t="s">
        <v>116</v>
      </c>
      <c r="D13" s="41" t="s">
        <v>172</v>
      </c>
      <c r="E13" s="42">
        <v>26168590000150</v>
      </c>
      <c r="F13" s="40">
        <v>45447</v>
      </c>
      <c r="G13" s="69" t="s">
        <v>392</v>
      </c>
      <c r="H13" s="41" t="s">
        <v>393</v>
      </c>
      <c r="I13" s="41">
        <v>2024</v>
      </c>
      <c r="J13" s="43" t="s">
        <v>187</v>
      </c>
      <c r="L13" s="38"/>
      <c r="M13" s="30"/>
      <c r="N13" s="30"/>
      <c r="Q13" s="31"/>
      <c r="R13" s="31"/>
      <c r="S13" s="31"/>
    </row>
    <row r="14" spans="1:19" s="29" customFormat="1" ht="52.5" customHeight="1" x14ac:dyDescent="0.3">
      <c r="A14" s="36" t="s">
        <v>394</v>
      </c>
      <c r="B14" s="51">
        <v>9.8000000000000007</v>
      </c>
      <c r="C14" s="41" t="s">
        <v>116</v>
      </c>
      <c r="D14" s="41" t="s">
        <v>117</v>
      </c>
      <c r="E14" s="42">
        <v>10339187000297</v>
      </c>
      <c r="F14" s="40">
        <v>45572</v>
      </c>
      <c r="G14" s="69" t="s">
        <v>395</v>
      </c>
      <c r="H14" s="41">
        <v>80</v>
      </c>
      <c r="I14" s="41">
        <v>2024</v>
      </c>
      <c r="J14" s="43" t="s">
        <v>119</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396</v>
      </c>
      <c r="B17" s="51">
        <v>9.19</v>
      </c>
      <c r="C17" s="67">
        <v>45638.536805555559</v>
      </c>
      <c r="D17" s="77" t="s">
        <v>397</v>
      </c>
      <c r="E17" s="138" t="s">
        <v>398</v>
      </c>
      <c r="F17" s="129"/>
      <c r="G17" s="32"/>
      <c r="H17" s="32"/>
      <c r="I17" s="32"/>
      <c r="J17" s="32"/>
      <c r="L17" s="75"/>
      <c r="M17" s="35"/>
      <c r="N17" s="35"/>
      <c r="Q17" s="34"/>
      <c r="R17" s="34"/>
      <c r="S17" s="34"/>
    </row>
    <row r="18" spans="1:19" s="33" customFormat="1" ht="54" customHeight="1" x14ac:dyDescent="0.35">
      <c r="A18" s="36" t="s">
        <v>399</v>
      </c>
      <c r="B18" s="51">
        <v>12.4</v>
      </c>
      <c r="C18" s="67">
        <v>45638.536805555559</v>
      </c>
      <c r="D18" s="77" t="s">
        <v>400</v>
      </c>
      <c r="E18" s="138" t="s">
        <v>401</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139" priority="5">
      <formula>$F1="VALOR INCONSISTENTE"</formula>
    </cfRule>
  </conditionalFormatting>
  <conditionalFormatting sqref="A9:J39">
    <cfRule type="expression" dxfId="13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7" priority="3">
      <formula>$F4="VALOR INCONSISTENTE"</formula>
    </cfRule>
  </conditionalFormatting>
  <hyperlinks>
    <hyperlink ref="E17" r:id="rId1" display="https://www.google.com/url?url=https://www.mercantilatacado.com.br/feijao-preto-manolinho-1kg/p%3Fidsku%3D7451%26srsltid%3DAfmBOops1YhAxLUE3TByOGELwrv2MMPcHjAiu4yDj3A-1knRjhl7H7d6FWs&amp;rct=j&amp;q=&amp;esrc=s&amp;opi=95576897&amp;sa=U&amp;ved=0ahUKEwiq5tq0y6KKAxU4IrkGHfUnGDYQguUECL4G&amp;usg=AOvVaw3adH7d32gCTLXKfNNlLmRd" xr:uid="{7371AC9A-4718-4FCD-B968-6AF00B3230B0}"/>
    <hyperlink ref="E18" r:id="rId2" display="https://www.google.com/url?url=https://www.santaluzia.com.br/feijao-preto-guto-1kg-552364/p%3Futm_source%3Dgoogle%26utm_medium%3Dcpc%26utm_campaign%3Dshopping%26utm_term%3D93584%26srsltid%3DAfmBOoohMJ59QbZFfSos2u7N9L07R2-tLXQ2vvQHAD8At5Nv6WjemxdMIyU&amp;rct=j&amp;q=&amp;esrc=s&amp;opi=95576897&amp;sa=U&amp;ved=0ahUKEwiq5tq0y6KKAxU4IrkGHfUnGDYQguUECMkG&amp;usg=AOvVaw1q3bJgBFU5hjXtr9fFyT77" xr:uid="{CC5AE7B1-2ACA-4816-8F09-0921CFE99FE9}"/>
  </hyperlinks>
  <pageMargins left="0.4" right="0.4" top="0.6" bottom="0.6" header="0.31496062000000002" footer="0.31496062000000002"/>
  <pageSetup paperSize="9" scale="54" fitToHeight="0" orientation="landscape" cellComments="atEnd"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500A6-E150-451A-A108-E8F7B02475ED}">
  <sheetPr codeName="Planilha59">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54</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10.267142857142856</v>
      </c>
      <c r="B5" s="137">
        <f>IFERROR(MEDIAN(B7:B1048576),0)</f>
        <v>9.99</v>
      </c>
      <c r="C5" s="137"/>
      <c r="D5" s="137">
        <f>IFERROR(AVERAGEIFS(B7:B1048576,B7:B1048576,"&lt;"&amp;(A5+IFERROR(_xlfn.STDEV.S(B7:B1048576),0)),B7:B1048576,"&gt;"&amp;(A5-IFERROR(_xlfn.STDEV.S(B7:B1048576),0))),0)</f>
        <v>9.8360000000000003</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402</v>
      </c>
      <c r="B9" s="51">
        <v>10.44</v>
      </c>
      <c r="C9" s="41" t="s">
        <v>116</v>
      </c>
      <c r="D9" s="41" t="s">
        <v>117</v>
      </c>
      <c r="E9" s="42">
        <v>47537297000192</v>
      </c>
      <c r="F9" s="40">
        <v>45357</v>
      </c>
      <c r="G9" s="69" t="s">
        <v>300</v>
      </c>
      <c r="H9" s="41">
        <v>3</v>
      </c>
      <c r="I9" s="41">
        <v>2024</v>
      </c>
      <c r="J9" s="43" t="s">
        <v>119</v>
      </c>
      <c r="L9" s="38"/>
      <c r="M9" s="30"/>
      <c r="N9" s="30"/>
      <c r="Q9" s="31"/>
      <c r="R9" s="31"/>
      <c r="S9" s="31"/>
    </row>
    <row r="10" spans="1:19" s="29" customFormat="1" ht="52.5" customHeight="1" x14ac:dyDescent="0.3">
      <c r="A10" s="36" t="s">
        <v>403</v>
      </c>
      <c r="B10" s="51">
        <v>9.1</v>
      </c>
      <c r="C10" s="41" t="s">
        <v>116</v>
      </c>
      <c r="D10" s="41" t="s">
        <v>117</v>
      </c>
      <c r="E10" s="42" t="s">
        <v>121</v>
      </c>
      <c r="F10" s="40">
        <v>45321</v>
      </c>
      <c r="G10" s="69" t="s">
        <v>404</v>
      </c>
      <c r="H10" s="41">
        <v>1</v>
      </c>
      <c r="I10" s="41">
        <v>2024</v>
      </c>
      <c r="J10" s="43" t="s">
        <v>126</v>
      </c>
      <c r="L10" s="38"/>
      <c r="M10" s="30"/>
      <c r="N10" s="30"/>
      <c r="Q10" s="31"/>
      <c r="R10" s="31"/>
      <c r="S10" s="31"/>
    </row>
    <row r="11" spans="1:19" s="29" customFormat="1" ht="52.5" customHeight="1" x14ac:dyDescent="0.3">
      <c r="A11" s="36" t="s">
        <v>405</v>
      </c>
      <c r="B11" s="51">
        <v>10.199999999999999</v>
      </c>
      <c r="C11" s="41" t="s">
        <v>116</v>
      </c>
      <c r="D11" s="41" t="s">
        <v>117</v>
      </c>
      <c r="E11" s="42" t="s">
        <v>406</v>
      </c>
      <c r="F11" s="40">
        <v>45490</v>
      </c>
      <c r="G11" s="69" t="s">
        <v>407</v>
      </c>
      <c r="H11" s="41">
        <v>13</v>
      </c>
      <c r="I11" s="41">
        <v>2024</v>
      </c>
      <c r="J11" s="43" t="s">
        <v>154</v>
      </c>
      <c r="L11" s="38"/>
      <c r="M11" s="30"/>
      <c r="N11" s="30"/>
      <c r="Q11" s="31"/>
      <c r="R11" s="31"/>
      <c r="S11" s="31"/>
    </row>
    <row r="12" spans="1:19" s="29" customFormat="1" ht="52.5" customHeight="1" x14ac:dyDescent="0.3">
      <c r="A12" s="36" t="s">
        <v>408</v>
      </c>
      <c r="B12" s="51">
        <v>9.4499999999999993</v>
      </c>
      <c r="C12" s="41" t="s">
        <v>116</v>
      </c>
      <c r="D12" s="41" t="s">
        <v>117</v>
      </c>
      <c r="E12" s="42" t="s">
        <v>226</v>
      </c>
      <c r="F12" s="40">
        <v>45320</v>
      </c>
      <c r="G12" s="69" t="s">
        <v>409</v>
      </c>
      <c r="H12" s="41">
        <v>1</v>
      </c>
      <c r="I12" s="41">
        <v>2024</v>
      </c>
      <c r="J12" s="43" t="s">
        <v>154</v>
      </c>
      <c r="L12" s="38"/>
      <c r="M12" s="30"/>
      <c r="N12" s="30"/>
      <c r="Q12" s="31"/>
      <c r="R12" s="31"/>
      <c r="S12" s="31"/>
    </row>
    <row r="13" spans="1:19" s="29" customFormat="1" ht="52.5" customHeight="1" x14ac:dyDescent="0.3">
      <c r="A13" s="36" t="s">
        <v>410</v>
      </c>
      <c r="B13" s="51">
        <v>9.99</v>
      </c>
      <c r="C13" s="41" t="s">
        <v>116</v>
      </c>
      <c r="D13" s="41" t="s">
        <v>172</v>
      </c>
      <c r="E13" s="42" t="s">
        <v>411</v>
      </c>
      <c r="F13" s="40">
        <v>45303</v>
      </c>
      <c r="G13" s="69" t="s">
        <v>412</v>
      </c>
      <c r="H13" s="41" t="s">
        <v>413</v>
      </c>
      <c r="I13" s="41">
        <v>2024</v>
      </c>
      <c r="J13" s="43" t="s">
        <v>266</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414</v>
      </c>
      <c r="B16" s="51">
        <v>14.59</v>
      </c>
      <c r="C16" s="67">
        <v>45638.536805555559</v>
      </c>
      <c r="D16" s="77" t="s">
        <v>415</v>
      </c>
      <c r="E16" s="138" t="s">
        <v>416</v>
      </c>
      <c r="F16" s="129"/>
      <c r="G16" s="32"/>
      <c r="H16" s="32"/>
      <c r="I16" s="32"/>
      <c r="J16" s="32"/>
      <c r="L16" s="75"/>
      <c r="M16" s="35"/>
      <c r="N16" s="35"/>
      <c r="Q16" s="34"/>
      <c r="R16" s="34"/>
      <c r="S16" s="34"/>
    </row>
    <row r="17" spans="1:19" s="33" customFormat="1" ht="54" customHeight="1" x14ac:dyDescent="0.35">
      <c r="A17" s="36" t="s">
        <v>417</v>
      </c>
      <c r="B17" s="51">
        <v>8.1</v>
      </c>
      <c r="C17" s="67">
        <v>45638.536805555559</v>
      </c>
      <c r="D17" s="77" t="s">
        <v>418</v>
      </c>
      <c r="E17" s="138" t="s">
        <v>419</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36" priority="5">
      <formula>$F1="VALOR INCONSISTENTE"</formula>
    </cfRule>
  </conditionalFormatting>
  <conditionalFormatting sqref="A9:J38">
    <cfRule type="expression" dxfId="13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4" priority="3">
      <formula>$F4="VALOR INCONSISTENTE"</formula>
    </cfRule>
  </conditionalFormatting>
  <hyperlinks>
    <hyperlink ref="E16" r:id="rId1" xr:uid="{B631D3AC-6645-48BE-8B00-86C0F8F18C58}"/>
    <hyperlink ref="E17" r:id="rId2" xr:uid="{6E26F2FF-E07A-48A6-9B6E-418EEE4038F5}"/>
  </hyperlinks>
  <pageMargins left="0.4" right="0.4" top="0.6" bottom="0.6" header="0.31496062000000002" footer="0.31496062000000002"/>
  <pageSetup paperSize="9" scale="54" fitToHeight="0" orientation="landscape" cellComments="atEnd" r:id="rId3"/>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48B41-B0DD-426F-B92E-8A752AFC08CD}">
  <sheetPr codeName="Planilha60">
    <pageSetUpPr fitToPage="1"/>
  </sheetPr>
  <dimension ref="A1:S22"/>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55</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58.782222222222217</v>
      </c>
      <c r="B5" s="137">
        <f>IFERROR(MEDIAN(B7:B1048576),0)</f>
        <v>58.58</v>
      </c>
      <c r="C5" s="137"/>
      <c r="D5" s="137">
        <f>IFERROR(AVERAGEIFS(B7:B1048576,B7:B1048576,"&lt;"&amp;(A5+IFERROR(_xlfn.STDEV.S(B7:B1048576),0)),B7:B1048576,"&gt;"&amp;(A5-IFERROR(_xlfn.STDEV.S(B7:B1048576),0))),0)</f>
        <v>57.435714285714276</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420</v>
      </c>
      <c r="B9" s="51">
        <v>49.09</v>
      </c>
      <c r="C9" s="41" t="s">
        <v>116</v>
      </c>
      <c r="D9" s="41" t="s">
        <v>117</v>
      </c>
      <c r="E9" s="42" t="s">
        <v>121</v>
      </c>
      <c r="F9" s="40">
        <v>45436</v>
      </c>
      <c r="G9" s="69" t="s">
        <v>421</v>
      </c>
      <c r="H9" s="41">
        <v>1</v>
      </c>
      <c r="I9" s="41">
        <v>2024</v>
      </c>
      <c r="J9" s="43" t="s">
        <v>126</v>
      </c>
      <c r="L9" s="38"/>
      <c r="M9" s="30"/>
      <c r="N9" s="30"/>
      <c r="Q9" s="31"/>
      <c r="R9" s="31"/>
      <c r="S9" s="31"/>
    </row>
    <row r="10" spans="1:19" s="29" customFormat="1" ht="52.5" customHeight="1" x14ac:dyDescent="0.3">
      <c r="A10" s="36" t="s">
        <v>422</v>
      </c>
      <c r="B10" s="51">
        <v>56.08</v>
      </c>
      <c r="C10" s="41" t="s">
        <v>116</v>
      </c>
      <c r="D10" s="41" t="s">
        <v>117</v>
      </c>
      <c r="E10" s="42" t="s">
        <v>121</v>
      </c>
      <c r="F10" s="40">
        <v>45370</v>
      </c>
      <c r="G10" s="69" t="s">
        <v>409</v>
      </c>
      <c r="H10" s="41">
        <v>1</v>
      </c>
      <c r="I10" s="41">
        <v>2024</v>
      </c>
      <c r="J10" s="43" t="s">
        <v>126</v>
      </c>
      <c r="L10" s="38"/>
      <c r="M10" s="30"/>
      <c r="N10" s="30"/>
      <c r="Q10" s="31"/>
      <c r="R10" s="31"/>
      <c r="S10" s="31"/>
    </row>
    <row r="11" spans="1:19" s="29" customFormat="1" ht="52.5" customHeight="1" x14ac:dyDescent="0.3">
      <c r="A11" s="36" t="s">
        <v>423</v>
      </c>
      <c r="B11" s="51">
        <v>50</v>
      </c>
      <c r="C11" s="41" t="s">
        <v>116</v>
      </c>
      <c r="D11" s="41" t="s">
        <v>117</v>
      </c>
      <c r="E11" s="42" t="s">
        <v>424</v>
      </c>
      <c r="F11" s="40">
        <v>45331</v>
      </c>
      <c r="G11" s="69" t="s">
        <v>425</v>
      </c>
      <c r="H11" s="41">
        <v>15</v>
      </c>
      <c r="I11" s="41">
        <v>2024</v>
      </c>
      <c r="J11" s="43" t="s">
        <v>119</v>
      </c>
      <c r="L11" s="38"/>
      <c r="M11" s="30"/>
      <c r="N11" s="30"/>
      <c r="Q11" s="31"/>
      <c r="R11" s="31"/>
      <c r="S11" s="31"/>
    </row>
    <row r="12" spans="1:19" s="29" customFormat="1" ht="52.5" customHeight="1" x14ac:dyDescent="0.3">
      <c r="A12" s="36" t="s">
        <v>426</v>
      </c>
      <c r="B12" s="51">
        <v>59.72</v>
      </c>
      <c r="C12" s="41" t="s">
        <v>116</v>
      </c>
      <c r="D12" s="41" t="s">
        <v>117</v>
      </c>
      <c r="E12" s="42" t="s">
        <v>427</v>
      </c>
      <c r="F12" s="40">
        <v>45344</v>
      </c>
      <c r="G12" s="69" t="s">
        <v>428</v>
      </c>
      <c r="H12" s="41">
        <v>4</v>
      </c>
      <c r="I12" s="41">
        <v>2024</v>
      </c>
      <c r="J12" s="43" t="s">
        <v>139</v>
      </c>
      <c r="L12" s="38"/>
      <c r="M12" s="30"/>
      <c r="N12" s="30"/>
      <c r="Q12" s="31"/>
      <c r="R12" s="31"/>
      <c r="S12" s="31"/>
    </row>
    <row r="13" spans="1:19" s="29" customFormat="1" ht="52.5" customHeight="1" x14ac:dyDescent="0.3">
      <c r="A13" s="36" t="s">
        <v>55</v>
      </c>
      <c r="B13" s="51">
        <v>58.58</v>
      </c>
      <c r="C13" s="41" t="s">
        <v>116</v>
      </c>
      <c r="D13" s="41" t="s">
        <v>117</v>
      </c>
      <c r="E13" s="42">
        <v>27467343000117</v>
      </c>
      <c r="F13" s="40">
        <v>45365</v>
      </c>
      <c r="G13" s="69" t="s">
        <v>429</v>
      </c>
      <c r="H13" s="41">
        <v>2</v>
      </c>
      <c r="I13" s="41">
        <v>2024</v>
      </c>
      <c r="J13" s="43" t="s">
        <v>127</v>
      </c>
      <c r="L13" s="38"/>
      <c r="M13" s="30"/>
      <c r="N13" s="30"/>
      <c r="Q13" s="31"/>
      <c r="R13" s="31"/>
      <c r="S13" s="31"/>
    </row>
    <row r="14" spans="1:19" s="29" customFormat="1" ht="52.5" customHeight="1" x14ac:dyDescent="0.3">
      <c r="A14" s="36" t="s">
        <v>430</v>
      </c>
      <c r="B14" s="51">
        <v>67.87</v>
      </c>
      <c r="C14" s="41" t="s">
        <v>116</v>
      </c>
      <c r="D14" s="41" t="s">
        <v>117</v>
      </c>
      <c r="E14" s="42">
        <v>10821267000101</v>
      </c>
      <c r="F14" s="40">
        <v>45330</v>
      </c>
      <c r="G14" s="69" t="s">
        <v>140</v>
      </c>
      <c r="H14" s="41">
        <v>2</v>
      </c>
      <c r="I14" s="41">
        <v>2024</v>
      </c>
      <c r="J14" s="43" t="s">
        <v>119</v>
      </c>
      <c r="L14" s="38"/>
      <c r="M14" s="30"/>
      <c r="N14" s="30"/>
      <c r="Q14" s="31"/>
      <c r="R14" s="31"/>
      <c r="S14" s="31"/>
    </row>
    <row r="15" spans="1:19" s="29" customFormat="1" ht="52.5" customHeight="1" x14ac:dyDescent="0.3">
      <c r="A15" s="36" t="s">
        <v>431</v>
      </c>
      <c r="B15" s="51">
        <v>49.9</v>
      </c>
      <c r="C15" s="41" t="s">
        <v>116</v>
      </c>
      <c r="D15" s="41" t="s">
        <v>117</v>
      </c>
      <c r="E15" s="42" t="s">
        <v>121</v>
      </c>
      <c r="F15" s="40">
        <v>45336</v>
      </c>
      <c r="G15" s="69" t="s">
        <v>432</v>
      </c>
      <c r="H15" s="41">
        <v>1</v>
      </c>
      <c r="I15" s="41">
        <v>2024</v>
      </c>
      <c r="J15" s="43" t="s">
        <v>126</v>
      </c>
      <c r="L15" s="38"/>
      <c r="M15" s="30"/>
      <c r="N15" s="30"/>
      <c r="Q15" s="31"/>
      <c r="R15" s="31"/>
      <c r="S15" s="31"/>
    </row>
    <row r="16" spans="1:19" s="65" customFormat="1" ht="40.15" customHeight="1" x14ac:dyDescent="0.35">
      <c r="A16" s="78" t="s">
        <v>108</v>
      </c>
      <c r="B16" s="79"/>
      <c r="C16" s="79"/>
      <c r="D16" s="80"/>
      <c r="E16" s="80"/>
      <c r="F16" s="81"/>
      <c r="G16" s="64"/>
      <c r="H16" s="64"/>
      <c r="I16" s="64"/>
      <c r="J16" s="64"/>
      <c r="L16" s="82"/>
      <c r="Q16" s="66"/>
      <c r="R16" s="66"/>
      <c r="S16" s="66"/>
    </row>
    <row r="17" spans="1:19" s="61" customFormat="1" ht="34.9" customHeight="1" x14ac:dyDescent="0.3">
      <c r="A17" s="58" t="s">
        <v>99</v>
      </c>
      <c r="B17" s="60" t="s">
        <v>109</v>
      </c>
      <c r="C17" s="59" t="s">
        <v>110</v>
      </c>
      <c r="D17" s="60" t="s">
        <v>111</v>
      </c>
      <c r="E17" s="126" t="s">
        <v>112</v>
      </c>
      <c r="F17" s="127"/>
      <c r="G17" s="68"/>
      <c r="H17" s="68"/>
      <c r="I17" s="68"/>
      <c r="J17" s="68"/>
      <c r="M17" s="62"/>
      <c r="N17" s="62"/>
      <c r="Q17" s="63"/>
      <c r="R17" s="63"/>
      <c r="S17" s="63"/>
    </row>
    <row r="18" spans="1:19" s="33" customFormat="1" ht="54" customHeight="1" x14ac:dyDescent="0.35">
      <c r="A18" s="36" t="s">
        <v>433</v>
      </c>
      <c r="B18" s="51">
        <v>77.900000000000006</v>
      </c>
      <c r="C18" s="67">
        <v>45638.536805555559</v>
      </c>
      <c r="D18" s="77" t="s">
        <v>434</v>
      </c>
      <c r="E18" s="138" t="s">
        <v>435</v>
      </c>
      <c r="F18" s="129"/>
      <c r="G18" s="32"/>
      <c r="H18" s="32"/>
      <c r="I18" s="32"/>
      <c r="J18" s="32"/>
      <c r="L18" s="75"/>
      <c r="M18" s="35"/>
      <c r="N18" s="35"/>
      <c r="Q18" s="34"/>
      <c r="R18" s="34"/>
      <c r="S18" s="34"/>
    </row>
    <row r="19" spans="1:19" s="33" customFormat="1" ht="54" customHeight="1" x14ac:dyDescent="0.35">
      <c r="A19" s="36" t="s">
        <v>436</v>
      </c>
      <c r="B19" s="51">
        <v>59.9</v>
      </c>
      <c r="C19" s="67">
        <v>45638.536805555559</v>
      </c>
      <c r="D19" s="77" t="s">
        <v>437</v>
      </c>
      <c r="E19" s="138" t="s">
        <v>438</v>
      </c>
      <c r="F19" s="129"/>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1" t="s">
        <v>115</v>
      </c>
      <c r="E21" s="121"/>
      <c r="F21" s="122"/>
      <c r="G21" s="37"/>
      <c r="H21" s="37"/>
      <c r="I21" s="37"/>
      <c r="J21" s="37"/>
      <c r="L21" s="38"/>
      <c r="M21" s="30"/>
      <c r="N21" s="30"/>
      <c r="Q21" s="31"/>
      <c r="R21" s="31"/>
      <c r="S21" s="31"/>
    </row>
    <row r="22" spans="1:19" s="29" customFormat="1" ht="54" customHeight="1" x14ac:dyDescent="0.3">
      <c r="A22" s="39" t="s">
        <v>94</v>
      </c>
      <c r="B22" s="51"/>
      <c r="C22" s="52"/>
      <c r="D22" s="123"/>
      <c r="E22" s="124"/>
      <c r="F22" s="125"/>
      <c r="G22" s="37"/>
      <c r="H22" s="37"/>
      <c r="I22" s="37"/>
      <c r="J22" s="37"/>
      <c r="L22" s="38"/>
      <c r="M22" s="30"/>
      <c r="N22" s="30"/>
      <c r="Q22" s="31"/>
      <c r="R22" s="31"/>
      <c r="S22" s="31"/>
    </row>
  </sheetData>
  <mergeCells count="11">
    <mergeCell ref="B1:D1"/>
    <mergeCell ref="B2:D2"/>
    <mergeCell ref="B4:C4"/>
    <mergeCell ref="D4:E4"/>
    <mergeCell ref="B5:C5"/>
    <mergeCell ref="D5:E5"/>
    <mergeCell ref="D21:F21"/>
    <mergeCell ref="D22:F22"/>
    <mergeCell ref="E17:F17"/>
    <mergeCell ref="E18:F18"/>
    <mergeCell ref="E19:F19"/>
  </mergeCells>
  <conditionalFormatting sqref="F1:F3 F8:F15">
    <cfRule type="expression" dxfId="133" priority="5">
      <formula>$F1="VALOR INCONSISTENTE"</formula>
    </cfRule>
  </conditionalFormatting>
  <conditionalFormatting sqref="A9:J40">
    <cfRule type="expression" dxfId="13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1" priority="3">
      <formula>$F4="VALOR INCONSISTENTE"</formula>
    </cfRule>
  </conditionalFormatting>
  <hyperlinks>
    <hyperlink ref="E18" r:id="rId1" display="https://www.google.com/url?url=https://www.naturaldaterra.com.br/file-tilapia-fresco/p%3Fsrsltid%3DAfmBOoqVaV-qQ07hA1kXrJDN4EpHS0EtvOUf0jOkvFSE3NqdmUsQyfy7iiE&amp;rct=j&amp;q=&amp;esrc=s&amp;opi=95576897&amp;sa=U&amp;ved=0ahUKEwjm75m_y6KKAxWqCrkGHYfGGRwQgOUECO4F&amp;usg=AOvVaw28QGoIJJwyeJ5QxfBizmjr" xr:uid="{65F33722-6BD1-40E8-881B-1137B3B3B97E}"/>
    <hyperlink ref="E19" r:id="rId2" xr:uid="{81083261-13E7-43F8-826B-1E06D0BECB4D}"/>
  </hyperlinks>
  <pageMargins left="0.4" right="0.4" top="0.6" bottom="0.6" header="0.31496062000000002" footer="0.31496062000000002"/>
  <pageSetup paperSize="9" scale="54" fitToHeight="0" orientation="landscape" cellComments="atEnd"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A62EF-C96F-4E4D-A6A8-EE5500EDDA14}">
  <sheetPr codeName="Planilha61">
    <pageSetUpPr fitToPage="1"/>
  </sheetPr>
  <dimension ref="A1:S21"/>
  <sheetViews>
    <sheetView showGridLines="0" zoomScale="80" zoomScaleNormal="80" workbookViewId="0">
      <pane ySplit="2" topLeftCell="A3"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56</v>
      </c>
      <c r="C1" s="131"/>
      <c r="D1" s="132"/>
      <c r="E1" s="9"/>
      <c r="F1" s="2"/>
      <c r="G1" s="1"/>
      <c r="H1" s="2"/>
      <c r="I1" s="2"/>
      <c r="J1" s="2"/>
      <c r="K1" s="3"/>
      <c r="M1" s="3"/>
      <c r="N1" s="3"/>
    </row>
    <row r="2" spans="1:19" s="26" customFormat="1" ht="27" customHeight="1" x14ac:dyDescent="0.25">
      <c r="A2" s="70" t="s">
        <v>93</v>
      </c>
      <c r="B2" s="133" t="s">
        <v>57</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10.308749999999998</v>
      </c>
      <c r="B5" s="137">
        <f>IFERROR(MEDIAN(B7:B1048576),0)</f>
        <v>10.245000000000001</v>
      </c>
      <c r="C5" s="137"/>
      <c r="D5" s="137">
        <f>IFERROR(AVERAGEIFS(B7:B1048576,B7:B1048576,"&lt;"&amp;(A5+IFERROR(_xlfn.STDEV.S(B7:B1048576),0)),B7:B1048576,"&gt;"&amp;(A5-IFERROR(_xlfn.STDEV.S(B7:B1048576),0))),0)</f>
        <v>10.218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439</v>
      </c>
      <c r="B9" s="51">
        <v>10.9</v>
      </c>
      <c r="C9" s="41" t="s">
        <v>440</v>
      </c>
      <c r="D9" s="41" t="s">
        <v>117</v>
      </c>
      <c r="E9" s="42">
        <v>10577891000105</v>
      </c>
      <c r="F9" s="40">
        <v>45537</v>
      </c>
      <c r="G9" s="69" t="s">
        <v>441</v>
      </c>
      <c r="H9" s="41">
        <v>7</v>
      </c>
      <c r="I9" s="41">
        <v>2024</v>
      </c>
      <c r="J9" s="43" t="s">
        <v>154</v>
      </c>
      <c r="L9" s="38"/>
      <c r="M9" s="30"/>
      <c r="N9" s="30"/>
      <c r="Q9" s="31"/>
      <c r="R9" s="31"/>
      <c r="S9" s="31"/>
    </row>
    <row r="10" spans="1:19" s="29" customFormat="1" ht="52.5" customHeight="1" x14ac:dyDescent="0.3">
      <c r="A10" s="36" t="s">
        <v>442</v>
      </c>
      <c r="B10" s="51">
        <v>9.75</v>
      </c>
      <c r="C10" s="41" t="s">
        <v>440</v>
      </c>
      <c r="D10" s="41" t="s">
        <v>117</v>
      </c>
      <c r="E10" s="42" t="s">
        <v>443</v>
      </c>
      <c r="F10" s="40">
        <v>45359</v>
      </c>
      <c r="G10" s="69" t="s">
        <v>248</v>
      </c>
      <c r="H10" s="41">
        <v>1</v>
      </c>
      <c r="I10" s="41">
        <v>2024</v>
      </c>
      <c r="J10" s="43" t="s">
        <v>154</v>
      </c>
      <c r="L10" s="38"/>
      <c r="M10" s="30"/>
      <c r="N10" s="30"/>
      <c r="Q10" s="31"/>
      <c r="R10" s="31"/>
      <c r="S10" s="31"/>
    </row>
    <row r="11" spans="1:19" s="29" customFormat="1" ht="52.5" customHeight="1" x14ac:dyDescent="0.3">
      <c r="A11" s="36" t="s">
        <v>444</v>
      </c>
      <c r="B11" s="51">
        <v>11</v>
      </c>
      <c r="C11" s="41" t="s">
        <v>440</v>
      </c>
      <c r="D11" s="41" t="s">
        <v>117</v>
      </c>
      <c r="E11" s="42">
        <v>28494567000180</v>
      </c>
      <c r="F11" s="40">
        <v>45513</v>
      </c>
      <c r="G11" s="69" t="s">
        <v>445</v>
      </c>
      <c r="H11" s="41">
        <v>133</v>
      </c>
      <c r="I11" s="41">
        <v>2024</v>
      </c>
      <c r="J11" s="43" t="s">
        <v>119</v>
      </c>
      <c r="L11" s="38"/>
      <c r="M11" s="30"/>
      <c r="N11" s="30"/>
      <c r="Q11" s="31"/>
      <c r="R11" s="31"/>
      <c r="S11" s="31"/>
    </row>
    <row r="12" spans="1:19" s="29" customFormat="1" ht="52.5" customHeight="1" x14ac:dyDescent="0.3">
      <c r="A12" s="36" t="s">
        <v>446</v>
      </c>
      <c r="B12" s="51">
        <v>10.5</v>
      </c>
      <c r="C12" s="41" t="s">
        <v>440</v>
      </c>
      <c r="D12" s="41" t="s">
        <v>117</v>
      </c>
      <c r="E12" s="42">
        <v>24627429053</v>
      </c>
      <c r="F12" s="40">
        <v>45560</v>
      </c>
      <c r="G12" s="69" t="s">
        <v>447</v>
      </c>
      <c r="H12" s="41">
        <v>2</v>
      </c>
      <c r="I12" s="41">
        <v>2024</v>
      </c>
      <c r="J12" s="43" t="s">
        <v>126</v>
      </c>
      <c r="L12" s="38"/>
      <c r="M12" s="30"/>
      <c r="N12" s="30"/>
      <c r="Q12" s="31"/>
      <c r="R12" s="31"/>
      <c r="S12" s="31"/>
    </row>
    <row r="13" spans="1:19" s="29" customFormat="1" ht="52.5" customHeight="1" x14ac:dyDescent="0.3">
      <c r="A13" s="36" t="s">
        <v>448</v>
      </c>
      <c r="B13" s="51">
        <v>9.39</v>
      </c>
      <c r="C13" s="41" t="s">
        <v>91</v>
      </c>
      <c r="D13" s="41" t="s">
        <v>251</v>
      </c>
      <c r="E13" s="42" t="s">
        <v>449</v>
      </c>
      <c r="F13" s="40">
        <v>45377</v>
      </c>
      <c r="G13" s="69" t="s">
        <v>450</v>
      </c>
      <c r="H13" s="41">
        <v>7</v>
      </c>
      <c r="I13" s="41">
        <v>2024</v>
      </c>
      <c r="J13" s="43" t="s">
        <v>254</v>
      </c>
      <c r="L13" s="38"/>
      <c r="M13" s="30"/>
      <c r="N13" s="30"/>
      <c r="Q13" s="31"/>
      <c r="R13" s="31"/>
      <c r="S13" s="31"/>
    </row>
    <row r="14" spans="1:19" s="29" customFormat="1" ht="52.5" customHeight="1" x14ac:dyDescent="0.3">
      <c r="A14" s="36" t="s">
        <v>451</v>
      </c>
      <c r="B14" s="51">
        <v>9.9499999999999993</v>
      </c>
      <c r="C14" s="41" t="s">
        <v>440</v>
      </c>
      <c r="D14" s="41" t="s">
        <v>172</v>
      </c>
      <c r="E14" s="42">
        <v>33842718000184</v>
      </c>
      <c r="F14" s="40">
        <v>45392</v>
      </c>
      <c r="G14" s="69" t="s">
        <v>452</v>
      </c>
      <c r="H14" s="41" t="s">
        <v>186</v>
      </c>
      <c r="I14" s="41">
        <v>2024</v>
      </c>
      <c r="J14" s="43" t="s">
        <v>187</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453</v>
      </c>
      <c r="B17" s="51">
        <v>10.99</v>
      </c>
      <c r="C17" s="67">
        <v>45638.536805555559</v>
      </c>
      <c r="D17" s="77" t="s">
        <v>454</v>
      </c>
      <c r="E17" s="138" t="s">
        <v>455</v>
      </c>
      <c r="F17" s="129"/>
      <c r="G17" s="32"/>
      <c r="H17" s="32"/>
      <c r="I17" s="32"/>
      <c r="J17" s="32"/>
      <c r="L17" s="75"/>
      <c r="M17" s="35"/>
      <c r="N17" s="35"/>
      <c r="Q17" s="34"/>
      <c r="R17" s="34"/>
      <c r="S17" s="34"/>
    </row>
    <row r="18" spans="1:19" s="33" customFormat="1" ht="54" customHeight="1" x14ac:dyDescent="0.35">
      <c r="A18" s="36" t="s">
        <v>456</v>
      </c>
      <c r="B18" s="51">
        <v>9.99</v>
      </c>
      <c r="C18" s="67">
        <v>45638.536805555559</v>
      </c>
      <c r="D18" s="77" t="s">
        <v>378</v>
      </c>
      <c r="E18" s="138" t="s">
        <v>457</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130" priority="6">
      <formula>$F1="VALOR INCONSISTENTE"</formula>
    </cfRule>
  </conditionalFormatting>
  <conditionalFormatting sqref="G17:J17 D17 A17:B18 D18:J18 A19:J29 A9:J16">
    <cfRule type="expression" dxfId="129"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8" priority="4">
      <formula>$F4="VALOR INCONSISTENTE"</formula>
    </cfRule>
  </conditionalFormatting>
  <conditionalFormatting sqref="E17:F17">
    <cfRule type="expression" dxfId="127" priority="3">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C18">
    <cfRule type="expression" dxfId="126"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C63F9137-DABC-4717-8A00-D1642D1064CD}"/>
    <hyperlink ref="E18" r:id="rId2" xr:uid="{308BEDD3-062B-44E8-A791-5E87B4C7DBA7}"/>
  </hyperlinks>
  <pageMargins left="0.4" right="0.4" top="0.6" bottom="0.6" header="0.31496062000000002" footer="0.31496062000000002"/>
  <pageSetup paperSize="9" scale="54" fitToHeight="0" orientation="landscape" cellComments="atEnd" r:id="rId3"/>
  <drawing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2944D-3EC8-4086-A52C-C34D3BF3732A}">
  <sheetPr codeName="Planilha62">
    <pageSetUpPr fitToPage="1"/>
  </sheetPr>
  <dimension ref="A1:S20"/>
  <sheetViews>
    <sheetView showGridLines="0" zoomScale="80" zoomScaleNormal="80" workbookViewId="0">
      <pane ySplit="2" topLeftCell="A3" activePane="bottomLeft" state="frozen"/>
      <selection pane="bottomLeft" activeCell="A5" sqref="A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58</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8.2285714285714295</v>
      </c>
      <c r="B5" s="137">
        <f>IFERROR(MEDIAN(B7:B1048576),0)</f>
        <v>7.89</v>
      </c>
      <c r="C5" s="137"/>
      <c r="D5" s="137">
        <f>IFERROR(AVERAGEIFS(B7:B1048576,B7:B1048576,"&lt;"&amp;(A5+IFERROR(_xlfn.STDEV.S(B7:B1048576),0)),B7:B1048576,"&gt;"&amp;(A5-IFERROR(_xlfn.STDEV.S(B7:B1048576),0))),0)</f>
        <v>7.9399999999999995</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458</v>
      </c>
      <c r="B9" s="51">
        <v>7.55</v>
      </c>
      <c r="C9" s="41" t="s">
        <v>116</v>
      </c>
      <c r="D9" s="41" t="s">
        <v>117</v>
      </c>
      <c r="E9" s="42">
        <v>89379730063</v>
      </c>
      <c r="F9" s="40">
        <v>45343</v>
      </c>
      <c r="G9" s="69" t="s">
        <v>220</v>
      </c>
      <c r="H9" s="41">
        <v>4</v>
      </c>
      <c r="I9" s="41">
        <v>2024</v>
      </c>
      <c r="J9" s="43" t="s">
        <v>123</v>
      </c>
      <c r="L9" s="38"/>
      <c r="M9" s="30"/>
      <c r="N9" s="30"/>
      <c r="Q9" s="31"/>
      <c r="R9" s="31"/>
      <c r="S9" s="31"/>
    </row>
    <row r="10" spans="1:19" s="29" customFormat="1" ht="52.5" customHeight="1" x14ac:dyDescent="0.3">
      <c r="A10" s="36" t="s">
        <v>459</v>
      </c>
      <c r="B10" s="51">
        <v>9.3000000000000007</v>
      </c>
      <c r="C10" s="41" t="s">
        <v>116</v>
      </c>
      <c r="D10" s="41" t="s">
        <v>172</v>
      </c>
      <c r="E10" s="42" t="s">
        <v>460</v>
      </c>
      <c r="F10" s="40">
        <v>45544</v>
      </c>
      <c r="G10" s="69" t="s">
        <v>461</v>
      </c>
      <c r="H10" s="41" t="s">
        <v>462</v>
      </c>
      <c r="I10" s="41">
        <v>2024</v>
      </c>
      <c r="J10" s="43" t="s">
        <v>463</v>
      </c>
      <c r="L10" s="38"/>
      <c r="M10" s="30"/>
      <c r="N10" s="30"/>
      <c r="Q10" s="31"/>
      <c r="R10" s="31"/>
      <c r="S10" s="31"/>
    </row>
    <row r="11" spans="1:19" s="29" customFormat="1" ht="52.5" customHeight="1" x14ac:dyDescent="0.3">
      <c r="A11" s="36" t="s">
        <v>464</v>
      </c>
      <c r="B11" s="51">
        <v>6.99</v>
      </c>
      <c r="C11" s="41" t="s">
        <v>116</v>
      </c>
      <c r="D11" s="41" t="s">
        <v>172</v>
      </c>
      <c r="E11" s="42">
        <v>85789782000304</v>
      </c>
      <c r="F11" s="40">
        <v>45580</v>
      </c>
      <c r="G11" s="69" t="s">
        <v>465</v>
      </c>
      <c r="H11" s="41" t="s">
        <v>466</v>
      </c>
      <c r="I11" s="41">
        <v>2024</v>
      </c>
      <c r="J11" s="43" t="s">
        <v>173</v>
      </c>
      <c r="L11" s="38"/>
      <c r="M11" s="30"/>
      <c r="N11" s="30"/>
      <c r="Q11" s="31"/>
      <c r="R11" s="31"/>
      <c r="S11" s="31"/>
    </row>
    <row r="12" spans="1:19" s="29" customFormat="1" ht="52.5" customHeight="1" x14ac:dyDescent="0.3">
      <c r="A12" s="36" t="s">
        <v>467</v>
      </c>
      <c r="B12" s="51">
        <v>7.62</v>
      </c>
      <c r="C12" s="41" t="s">
        <v>116</v>
      </c>
      <c r="D12" s="41" t="s">
        <v>172</v>
      </c>
      <c r="E12" s="42">
        <v>10774791000160</v>
      </c>
      <c r="F12" s="40">
        <v>45372</v>
      </c>
      <c r="G12" s="69" t="s">
        <v>468</v>
      </c>
      <c r="H12" s="41" t="s">
        <v>469</v>
      </c>
      <c r="I12" s="41">
        <v>2024</v>
      </c>
      <c r="J12" s="43" t="s">
        <v>173</v>
      </c>
      <c r="L12" s="38"/>
      <c r="M12" s="30"/>
      <c r="N12" s="30"/>
      <c r="Q12" s="31"/>
      <c r="R12" s="31"/>
      <c r="S12" s="31"/>
    </row>
    <row r="13" spans="1:19" s="29" customFormat="1" ht="52.5" customHeight="1" x14ac:dyDescent="0.3">
      <c r="A13" s="36" t="s">
        <v>470</v>
      </c>
      <c r="B13" s="51">
        <v>8.6999999999999993</v>
      </c>
      <c r="C13" s="41" t="s">
        <v>116</v>
      </c>
      <c r="D13" s="41" t="s">
        <v>172</v>
      </c>
      <c r="E13" s="42">
        <v>20403987000100</v>
      </c>
      <c r="F13" s="40">
        <v>45337</v>
      </c>
      <c r="G13" s="69" t="s">
        <v>471</v>
      </c>
      <c r="H13" s="41" t="s">
        <v>472</v>
      </c>
      <c r="I13" s="41">
        <v>2024</v>
      </c>
      <c r="J13" s="43" t="s">
        <v>463</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473</v>
      </c>
      <c r="B16" s="51">
        <v>7.89</v>
      </c>
      <c r="C16" s="67">
        <v>45638.537499999999</v>
      </c>
      <c r="D16" s="77" t="s">
        <v>474</v>
      </c>
      <c r="E16" s="138" t="s">
        <v>475</v>
      </c>
      <c r="F16" s="129"/>
      <c r="G16" s="32"/>
      <c r="H16" s="32"/>
      <c r="I16" s="32"/>
      <c r="J16" s="32"/>
      <c r="L16" s="75"/>
      <c r="M16" s="35"/>
      <c r="N16" s="35"/>
      <c r="Q16" s="34"/>
      <c r="R16" s="34"/>
      <c r="S16" s="34"/>
    </row>
    <row r="17" spans="1:19" s="33" customFormat="1" ht="54" customHeight="1" x14ac:dyDescent="0.35">
      <c r="A17" s="36" t="s">
        <v>476</v>
      </c>
      <c r="B17" s="51">
        <v>9.5500000000000007</v>
      </c>
      <c r="C17" s="67">
        <v>45638.537499999999</v>
      </c>
      <c r="D17" s="77" t="s">
        <v>189</v>
      </c>
      <c r="E17" s="138" t="s">
        <v>477</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25" priority="5">
      <formula>$F1="VALOR INCONSISTENTE"</formula>
    </cfRule>
  </conditionalFormatting>
  <conditionalFormatting sqref="A9:J38">
    <cfRule type="expression" dxfId="12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3" priority="3">
      <formula>$F4="VALOR INCONSISTENTE"</formula>
    </cfRule>
  </conditionalFormatting>
  <hyperlinks>
    <hyperlink ref="E17" r:id="rId1" xr:uid="{72FAF36C-F123-4B13-AD0A-495B14F89F8F}"/>
    <hyperlink ref="E16" r:id="rId2" xr:uid="{52B06073-0365-4197-A77B-451B45F11B73}"/>
  </hyperlinks>
  <pageMargins left="0.4" right="0.4" top="0.6" bottom="0.6" header="0.31496062000000002" footer="0.31496062000000002"/>
  <pageSetup paperSize="9" scale="54" fitToHeight="0" orientation="landscape" cellComments="atEnd" r:id="rId3"/>
  <drawing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0E4A7-4EFD-4AD1-8522-4AB21134D12D}">
  <sheetPr codeName="Planilha63">
    <pageSetUpPr fitToPage="1"/>
  </sheetPr>
  <dimension ref="A1:S18"/>
  <sheetViews>
    <sheetView showGridLines="0" zoomScale="80" zoomScaleNormal="80" workbookViewId="0">
      <pane ySplit="2" topLeftCell="A3" activePane="bottomLeft" state="frozen"/>
      <selection pane="bottomLeft" activeCell="A15" sqref="A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59</v>
      </c>
      <c r="C1" s="131"/>
      <c r="D1" s="132"/>
      <c r="E1" s="9"/>
      <c r="F1" s="2"/>
      <c r="G1" s="1"/>
      <c r="H1" s="2"/>
      <c r="I1" s="2"/>
      <c r="J1" s="2"/>
      <c r="K1" s="3"/>
      <c r="M1" s="3"/>
      <c r="N1" s="3"/>
    </row>
    <row r="2" spans="1:19" s="26" customFormat="1" ht="27" customHeight="1" x14ac:dyDescent="0.25">
      <c r="A2" s="70" t="s">
        <v>93</v>
      </c>
      <c r="B2" s="133" t="s">
        <v>60</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12.6</v>
      </c>
      <c r="B5" s="137">
        <f>IFERROR(MEDIAN(B7:B1048576),0)</f>
        <v>11.88</v>
      </c>
      <c r="C5" s="137"/>
      <c r="D5" s="137">
        <f>IFERROR(AVERAGEIFS(B7:B1048576,B7:B1048576,"&lt;"&amp;(A5+IFERROR(_xlfn.STDEV.S(B7:B1048576),0)),B7:B1048576,"&gt;"&amp;(A5-IFERROR(_xlfn.STDEV.S(B7:B1048576),0))),0)</f>
        <v>11.502500000000001</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478</v>
      </c>
      <c r="B9" s="51">
        <v>12.24</v>
      </c>
      <c r="C9" s="41" t="s">
        <v>116</v>
      </c>
      <c r="D9" s="41" t="s">
        <v>117</v>
      </c>
      <c r="E9" s="42">
        <v>7635210000286</v>
      </c>
      <c r="F9" s="40">
        <v>45587</v>
      </c>
      <c r="G9" s="69" t="s">
        <v>479</v>
      </c>
      <c r="H9" s="41">
        <v>5</v>
      </c>
      <c r="I9" s="41">
        <v>2024</v>
      </c>
      <c r="J9" s="43" t="s">
        <v>126</v>
      </c>
      <c r="L9" s="38"/>
      <c r="M9" s="30"/>
      <c r="N9" s="30"/>
      <c r="Q9" s="31"/>
      <c r="R9" s="31"/>
      <c r="S9" s="31"/>
    </row>
    <row r="10" spans="1:19" s="29" customFormat="1" ht="52.5" customHeight="1" x14ac:dyDescent="0.3">
      <c r="A10" s="36" t="s">
        <v>59</v>
      </c>
      <c r="B10" s="51">
        <v>11.58</v>
      </c>
      <c r="C10" s="41" t="s">
        <v>116</v>
      </c>
      <c r="D10" s="41" t="s">
        <v>117</v>
      </c>
      <c r="E10" s="42">
        <v>1588996000160</v>
      </c>
      <c r="F10" s="40">
        <v>45463</v>
      </c>
      <c r="G10" s="69" t="s">
        <v>227</v>
      </c>
      <c r="H10" s="41">
        <v>17</v>
      </c>
      <c r="I10" s="41">
        <v>2024</v>
      </c>
      <c r="J10" s="43" t="s">
        <v>127</v>
      </c>
      <c r="L10" s="38"/>
      <c r="M10" s="30"/>
      <c r="N10" s="30"/>
      <c r="Q10" s="31"/>
      <c r="R10" s="31"/>
      <c r="S10" s="31"/>
    </row>
    <row r="11" spans="1:19" s="29" customFormat="1" ht="52.5" customHeight="1" x14ac:dyDescent="0.3">
      <c r="A11" s="36" t="s">
        <v>59</v>
      </c>
      <c r="B11" s="51">
        <v>10.31</v>
      </c>
      <c r="C11" s="41" t="s">
        <v>116</v>
      </c>
      <c r="D11" s="41" t="s">
        <v>117</v>
      </c>
      <c r="E11" s="42">
        <v>21550498000136</v>
      </c>
      <c r="F11" s="40">
        <v>45502</v>
      </c>
      <c r="G11" s="69" t="s">
        <v>215</v>
      </c>
      <c r="H11" s="41">
        <v>17</v>
      </c>
      <c r="I11" s="41">
        <v>2024</v>
      </c>
      <c r="J11" s="43" t="s">
        <v>127</v>
      </c>
      <c r="L11" s="38"/>
      <c r="M11" s="30"/>
      <c r="N11" s="30"/>
      <c r="Q11" s="31"/>
      <c r="R11" s="31"/>
      <c r="S11" s="31"/>
    </row>
    <row r="12" spans="1:19" s="29" customFormat="1" ht="52.5" customHeight="1" x14ac:dyDescent="0.3">
      <c r="A12" s="36" t="s">
        <v>59</v>
      </c>
      <c r="B12" s="51">
        <v>11.88</v>
      </c>
      <c r="C12" s="41" t="s">
        <v>116</v>
      </c>
      <c r="D12" s="41" t="s">
        <v>117</v>
      </c>
      <c r="E12" s="42">
        <v>3363940000133</v>
      </c>
      <c r="F12" s="40">
        <v>45454</v>
      </c>
      <c r="G12" s="69" t="s">
        <v>480</v>
      </c>
      <c r="H12" s="41">
        <v>16</v>
      </c>
      <c r="I12" s="41">
        <v>2024</v>
      </c>
      <c r="J12" s="43" t="s">
        <v>119</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481</v>
      </c>
      <c r="B15" s="51">
        <v>16.989999999999998</v>
      </c>
      <c r="C15" s="67">
        <v>45638.537499999999</v>
      </c>
      <c r="D15" s="77" t="s">
        <v>434</v>
      </c>
      <c r="E15" s="138" t="s">
        <v>482</v>
      </c>
      <c r="F15" s="129"/>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1" t="s">
        <v>115</v>
      </c>
      <c r="E17" s="121"/>
      <c r="F17" s="122"/>
      <c r="G17" s="37"/>
      <c r="H17" s="37"/>
      <c r="I17" s="37"/>
      <c r="J17" s="37"/>
      <c r="L17" s="38"/>
      <c r="M17" s="30"/>
      <c r="N17" s="30"/>
      <c r="Q17" s="31"/>
      <c r="R17" s="31"/>
      <c r="S17" s="31"/>
    </row>
    <row r="18" spans="1:19" s="29" customFormat="1" ht="54" customHeight="1" x14ac:dyDescent="0.3">
      <c r="A18" s="39" t="s">
        <v>94</v>
      </c>
      <c r="B18" s="51"/>
      <c r="C18" s="52"/>
      <c r="D18" s="123"/>
      <c r="E18" s="124"/>
      <c r="F18" s="125"/>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22" priority="5">
      <formula>$F1="VALOR INCONSISTENTE"</formula>
    </cfRule>
  </conditionalFormatting>
  <conditionalFormatting sqref="A9:J36">
    <cfRule type="expression" dxfId="12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0" priority="3">
      <formula>$F4="VALOR INCONSISTENTE"</formula>
    </cfRule>
  </conditionalFormatting>
  <hyperlinks>
    <hyperlink ref="E15" r:id="rId1" display="https://www.google.com/url?url=https://www.naturaldaterra.com.br/maca-gala-organica/p%3Fsrsltid%3DAfmBOopuENeVWhKQaVy7YkYZTdukjUZhF6DhQNFDM8JiJJnWj-vqXuKb120&amp;rct=j&amp;q=&amp;esrc=s&amp;opi=95576897&amp;sa=U&amp;ved=0ahUKEwiomZnOy6KKAxWVHrkGHQ6bI2gQgOUECPgF&amp;usg=AOvVaw2RfC_4eaiWU9braukRLfIC" xr:uid="{C67F987F-DAD5-4D5C-9A69-39C6AD9ABF73}"/>
  </hyperlinks>
  <pageMargins left="0.4" right="0.4" top="0.6" bottom="0.6" header="0.31496062000000002" footer="0.31496062000000002"/>
  <pageSetup paperSize="9" scale="54" fitToHeight="0" orientation="landscape" cellComments="atEnd" r:id="rId2"/>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077CD-C974-4258-BB18-8B0558E77565}">
  <sheetPr codeName="Planilha64">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61</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13.168749999999999</v>
      </c>
      <c r="B5" s="137">
        <f>IFERROR(MEDIAN(B7:B1048576),0)</f>
        <v>12.17</v>
      </c>
      <c r="C5" s="137"/>
      <c r="D5" s="137">
        <f>IFERROR(AVERAGEIFS(B7:B1048576,B7:B1048576,"&lt;"&amp;(A5+IFERROR(_xlfn.STDEV.S(B7:B1048576),0)),B7:B1048576,"&gt;"&amp;(A5-IFERROR(_xlfn.STDEV.S(B7:B1048576),0))),0)</f>
        <v>12.256000000000002</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483</v>
      </c>
      <c r="B9" s="51">
        <v>11.9</v>
      </c>
      <c r="C9" s="41" t="s">
        <v>116</v>
      </c>
      <c r="D9" s="41" t="s">
        <v>117</v>
      </c>
      <c r="E9" s="42">
        <v>19040317000180</v>
      </c>
      <c r="F9" s="40">
        <v>45434</v>
      </c>
      <c r="G9" s="69" t="s">
        <v>195</v>
      </c>
      <c r="H9" s="41">
        <v>8</v>
      </c>
      <c r="I9" s="41">
        <v>2024</v>
      </c>
      <c r="J9" s="43" t="s">
        <v>154</v>
      </c>
      <c r="L9" s="38"/>
      <c r="M9" s="30"/>
      <c r="N9" s="30"/>
      <c r="Q9" s="31"/>
      <c r="R9" s="31"/>
      <c r="S9" s="31"/>
    </row>
    <row r="10" spans="1:19" s="29" customFormat="1" ht="52.5" customHeight="1" x14ac:dyDescent="0.3">
      <c r="A10" s="36" t="s">
        <v>484</v>
      </c>
      <c r="B10" s="51">
        <v>11.94</v>
      </c>
      <c r="C10" s="41" t="s">
        <v>116</v>
      </c>
      <c r="D10" s="41" t="s">
        <v>117</v>
      </c>
      <c r="E10" s="42">
        <v>92844315000133</v>
      </c>
      <c r="F10" s="40">
        <v>45328</v>
      </c>
      <c r="G10" s="69" t="s">
        <v>485</v>
      </c>
      <c r="H10" s="41">
        <v>4</v>
      </c>
      <c r="I10" s="41">
        <v>2024</v>
      </c>
      <c r="J10" s="43" t="s">
        <v>127</v>
      </c>
      <c r="L10" s="38"/>
      <c r="M10" s="30"/>
      <c r="N10" s="30"/>
      <c r="Q10" s="31"/>
      <c r="R10" s="31"/>
      <c r="S10" s="31"/>
    </row>
    <row r="11" spans="1:19" s="29" customFormat="1" ht="52.5" customHeight="1" x14ac:dyDescent="0.3">
      <c r="A11" s="36" t="s">
        <v>486</v>
      </c>
      <c r="B11" s="51">
        <v>10.58</v>
      </c>
      <c r="C11" s="41" t="s">
        <v>116</v>
      </c>
      <c r="D11" s="41" t="s">
        <v>117</v>
      </c>
      <c r="E11" s="42">
        <v>21550498000136</v>
      </c>
      <c r="F11" s="40">
        <v>45502</v>
      </c>
      <c r="G11" s="69" t="s">
        <v>215</v>
      </c>
      <c r="H11" s="41">
        <v>17</v>
      </c>
      <c r="I11" s="41">
        <v>2024</v>
      </c>
      <c r="J11" s="43" t="s">
        <v>127</v>
      </c>
      <c r="L11" s="38"/>
      <c r="M11" s="30"/>
      <c r="N11" s="30"/>
      <c r="Q11" s="31"/>
      <c r="R11" s="31"/>
      <c r="S11" s="31"/>
    </row>
    <row r="12" spans="1:19" s="29" customFormat="1" ht="52.5" customHeight="1" x14ac:dyDescent="0.3">
      <c r="A12" s="36" t="s">
        <v>487</v>
      </c>
      <c r="B12" s="51">
        <v>12</v>
      </c>
      <c r="C12" s="41" t="s">
        <v>116</v>
      </c>
      <c r="D12" s="41" t="s">
        <v>117</v>
      </c>
      <c r="E12" s="42" t="s">
        <v>197</v>
      </c>
      <c r="F12" s="40">
        <v>45587</v>
      </c>
      <c r="G12" s="69" t="s">
        <v>488</v>
      </c>
      <c r="H12" s="41">
        <v>113</v>
      </c>
      <c r="I12" s="41">
        <v>2024</v>
      </c>
      <c r="J12" s="43" t="s">
        <v>119</v>
      </c>
      <c r="L12" s="38"/>
      <c r="M12" s="30"/>
      <c r="N12" s="30"/>
      <c r="Q12" s="31"/>
      <c r="R12" s="31"/>
      <c r="S12" s="31"/>
    </row>
    <row r="13" spans="1:19" s="29" customFormat="1" ht="52.5" customHeight="1" x14ac:dyDescent="0.3">
      <c r="A13" s="36" t="s">
        <v>489</v>
      </c>
      <c r="B13" s="51">
        <v>12.34</v>
      </c>
      <c r="C13" s="41" t="s">
        <v>116</v>
      </c>
      <c r="D13" s="41" t="s">
        <v>172</v>
      </c>
      <c r="E13" s="42">
        <v>51203894000158</v>
      </c>
      <c r="F13" s="40">
        <v>45597</v>
      </c>
      <c r="G13" s="69" t="s">
        <v>490</v>
      </c>
      <c r="H13" s="41" t="s">
        <v>491</v>
      </c>
      <c r="I13" s="41">
        <v>2024</v>
      </c>
      <c r="J13" s="43" t="s">
        <v>187</v>
      </c>
      <c r="L13" s="38"/>
      <c r="M13" s="30"/>
      <c r="N13" s="30"/>
      <c r="Q13" s="31"/>
      <c r="R13" s="31"/>
      <c r="S13" s="31"/>
    </row>
    <row r="14" spans="1:19" s="29" customFormat="1" ht="52.5" customHeight="1" x14ac:dyDescent="0.3">
      <c r="A14" s="36" t="s">
        <v>492</v>
      </c>
      <c r="B14" s="51">
        <v>13.1</v>
      </c>
      <c r="C14" s="41" t="s">
        <v>250</v>
      </c>
      <c r="D14" s="41" t="s">
        <v>251</v>
      </c>
      <c r="E14" s="42">
        <v>13758224000109</v>
      </c>
      <c r="F14" s="40">
        <v>45463</v>
      </c>
      <c r="G14" s="69" t="s">
        <v>493</v>
      </c>
      <c r="H14" s="41">
        <v>49</v>
      </c>
      <c r="I14" s="41">
        <v>2024</v>
      </c>
      <c r="J14" s="43" t="s">
        <v>254</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494</v>
      </c>
      <c r="B17" s="51">
        <v>16.989999999999998</v>
      </c>
      <c r="C17" s="67">
        <v>45638.537499999999</v>
      </c>
      <c r="D17" s="77" t="s">
        <v>495</v>
      </c>
      <c r="E17" s="138" t="s">
        <v>496</v>
      </c>
      <c r="F17" s="129"/>
      <c r="G17" s="32"/>
      <c r="H17" s="32"/>
      <c r="I17" s="32"/>
      <c r="J17" s="32"/>
      <c r="L17" s="75"/>
      <c r="M17" s="35"/>
      <c r="N17" s="35"/>
      <c r="Q17" s="34"/>
      <c r="R17" s="34"/>
      <c r="S17" s="34"/>
    </row>
    <row r="18" spans="1:19" s="33" customFormat="1" ht="54" customHeight="1" x14ac:dyDescent="0.35">
      <c r="A18" s="36" t="s">
        <v>497</v>
      </c>
      <c r="B18" s="51">
        <v>16.5</v>
      </c>
      <c r="C18" s="67">
        <v>45638.537499999999</v>
      </c>
      <c r="D18" s="77" t="s">
        <v>418</v>
      </c>
      <c r="E18" s="138" t="s">
        <v>498</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119" priority="5">
      <formula>$F1="VALOR INCONSISTENTE"</formula>
    </cfRule>
  </conditionalFormatting>
  <conditionalFormatting sqref="A9:J39">
    <cfRule type="expression" dxfId="1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7" priority="3">
      <formula>$F4="VALOR INCONSISTENTE"</formula>
    </cfRule>
  </conditionalFormatting>
  <hyperlinks>
    <hyperlink ref="E17" r:id="rId1" display="https://www.google.com/url?url=https://loja.sakashita.com.br/produtos/5818821/maca-fuji-kg%3Fsrsltid%3DAfmBOor0Ke_tt4w0nZsoliQQl-NxZ_hCAZwYYUcMtENLf900F5tEWb1W18Q&amp;rct=j&amp;q=&amp;esrc=s&amp;opi=95576897&amp;sa=U&amp;ved=0ahUKEwjSxqXTy6KKAxUzBbkGHXhMMcgQgOUECIoG&amp;usg=AOvVaw24Npp7D72bSkBEZbBG_mvk" xr:uid="{6F49079D-CC13-4425-B4D4-55188DD74E1F}"/>
    <hyperlink ref="E18" r:id="rId2" xr:uid="{5DAA94E9-AC7D-433A-B274-C39CC7AB9443}"/>
  </hyperlinks>
  <pageMargins left="0.4" right="0.4" top="0.6" bottom="0.6" header="0.31496062000000002" footer="0.31496062000000002"/>
  <pageSetup paperSize="9" scale="54" fitToHeight="0" orientation="landscape" cellComments="atEnd" r:id="rId3"/>
  <drawing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DC719-8393-44B7-9ED0-4B1DC190571C}">
  <sheetPr codeName="Planilha65">
    <pageSetUpPr fitToPage="1"/>
  </sheetPr>
  <dimension ref="A1:S21"/>
  <sheetViews>
    <sheetView showGridLines="0" zoomScale="80" zoomScaleNormal="80" workbookViewId="0">
      <pane ySplit="2" topLeftCell="A3" activePane="bottomLeft" state="frozen"/>
      <selection pane="bottomLeft" activeCell="C12" sqref="C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62</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12.69375</v>
      </c>
      <c r="B5" s="137">
        <f>IFERROR(MEDIAN(B7:B1048576),0)</f>
        <v>12.495000000000001</v>
      </c>
      <c r="C5" s="137"/>
      <c r="D5" s="137">
        <f>IFERROR(AVERAGEIFS(B7:B1048576,B7:B1048576,"&lt;"&amp;(A5+IFERROR(_xlfn.STDEV.S(B7:B1048576),0)),B7:B1048576,"&gt;"&amp;(A5-IFERROR(_xlfn.STDEV.S(B7:B1048576),0))),0)</f>
        <v>12.332000000000003</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499</v>
      </c>
      <c r="B9" s="51">
        <v>11.49</v>
      </c>
      <c r="C9" s="41" t="s">
        <v>116</v>
      </c>
      <c r="D9" s="41" t="s">
        <v>117</v>
      </c>
      <c r="E9" s="42">
        <v>6958531000178</v>
      </c>
      <c r="F9" s="40">
        <v>45377</v>
      </c>
      <c r="G9" s="69" t="s">
        <v>500</v>
      </c>
      <c r="H9" s="41">
        <v>5</v>
      </c>
      <c r="I9" s="41">
        <v>2024</v>
      </c>
      <c r="J9" s="43" t="s">
        <v>154</v>
      </c>
      <c r="L9" s="38"/>
      <c r="M9" s="30"/>
      <c r="N9" s="30"/>
      <c r="Q9" s="31"/>
      <c r="R9" s="31"/>
      <c r="S9" s="31"/>
    </row>
    <row r="10" spans="1:19" s="29" customFormat="1" ht="52.5" customHeight="1" x14ac:dyDescent="0.3">
      <c r="A10" s="36" t="s">
        <v>501</v>
      </c>
      <c r="B10" s="51">
        <v>12</v>
      </c>
      <c r="C10" s="41" t="s">
        <v>116</v>
      </c>
      <c r="D10" s="41" t="s">
        <v>117</v>
      </c>
      <c r="E10" s="42" t="s">
        <v>197</v>
      </c>
      <c r="F10" s="40">
        <v>45310</v>
      </c>
      <c r="G10" s="69" t="s">
        <v>502</v>
      </c>
      <c r="H10" s="41">
        <v>1</v>
      </c>
      <c r="I10" s="41">
        <v>2024</v>
      </c>
      <c r="J10" s="43" t="s">
        <v>126</v>
      </c>
      <c r="L10" s="38"/>
      <c r="M10" s="30"/>
      <c r="N10" s="30"/>
      <c r="Q10" s="31"/>
      <c r="R10" s="31"/>
      <c r="S10" s="31"/>
    </row>
    <row r="11" spans="1:19" s="29" customFormat="1" ht="52.5" customHeight="1" x14ac:dyDescent="0.3">
      <c r="A11" s="36" t="s">
        <v>62</v>
      </c>
      <c r="B11" s="51">
        <v>11.8</v>
      </c>
      <c r="C11" s="41" t="s">
        <v>116</v>
      </c>
      <c r="D11" s="41" t="s">
        <v>117</v>
      </c>
      <c r="E11" s="42">
        <v>3023494000118</v>
      </c>
      <c r="F11" s="40">
        <v>45420</v>
      </c>
      <c r="G11" s="69" t="s">
        <v>386</v>
      </c>
      <c r="H11" s="41">
        <v>1</v>
      </c>
      <c r="I11" s="41">
        <v>2024</v>
      </c>
      <c r="J11" s="43" t="s">
        <v>139</v>
      </c>
      <c r="L11" s="38"/>
      <c r="M11" s="30"/>
      <c r="N11" s="30"/>
      <c r="Q11" s="31"/>
      <c r="R11" s="31"/>
      <c r="S11" s="31"/>
    </row>
    <row r="12" spans="1:19" s="29" customFormat="1" ht="52.5" customHeight="1" x14ac:dyDescent="0.3">
      <c r="A12" s="36" t="s">
        <v>503</v>
      </c>
      <c r="B12" s="51">
        <v>13.38</v>
      </c>
      <c r="C12" s="41" t="s">
        <v>250</v>
      </c>
      <c r="D12" s="41" t="s">
        <v>251</v>
      </c>
      <c r="E12" s="42">
        <v>16775251000188</v>
      </c>
      <c r="F12" s="40">
        <v>45474</v>
      </c>
      <c r="G12" s="69" t="s">
        <v>504</v>
      </c>
      <c r="H12" s="41">
        <v>23</v>
      </c>
      <c r="I12" s="41">
        <v>2024</v>
      </c>
      <c r="J12" s="43" t="s">
        <v>294</v>
      </c>
      <c r="L12" s="38"/>
      <c r="M12" s="30"/>
      <c r="N12" s="30"/>
      <c r="Q12" s="31"/>
      <c r="R12" s="31"/>
      <c r="S12" s="31"/>
    </row>
    <row r="13" spans="1:19" s="29" customFormat="1" ht="52.5" customHeight="1" x14ac:dyDescent="0.3">
      <c r="A13" s="36" t="s">
        <v>505</v>
      </c>
      <c r="B13" s="51">
        <v>14.6</v>
      </c>
      <c r="C13" s="41" t="s">
        <v>116</v>
      </c>
      <c r="D13" s="41" t="s">
        <v>172</v>
      </c>
      <c r="E13" s="42">
        <v>2886342000186</v>
      </c>
      <c r="F13" s="40">
        <v>45273</v>
      </c>
      <c r="G13" s="69" t="s">
        <v>506</v>
      </c>
      <c r="H13" s="41" t="s">
        <v>507</v>
      </c>
      <c r="I13" s="41">
        <v>2023</v>
      </c>
      <c r="J13" s="43" t="s">
        <v>266</v>
      </c>
      <c r="L13" s="38"/>
      <c r="M13" s="30"/>
      <c r="N13" s="30"/>
      <c r="Q13" s="31"/>
      <c r="R13" s="31"/>
      <c r="S13" s="31"/>
    </row>
    <row r="14" spans="1:19" s="29" customFormat="1" ht="52.5" customHeight="1" x14ac:dyDescent="0.3">
      <c r="A14" s="36" t="s">
        <v>508</v>
      </c>
      <c r="B14" s="51">
        <v>11.3</v>
      </c>
      <c r="C14" s="41" t="s">
        <v>116</v>
      </c>
      <c r="D14" s="41" t="s">
        <v>117</v>
      </c>
      <c r="E14" s="42">
        <v>2351370000107</v>
      </c>
      <c r="F14" s="40">
        <v>45397</v>
      </c>
      <c r="G14" s="69" t="s">
        <v>361</v>
      </c>
      <c r="H14" s="41">
        <v>15</v>
      </c>
      <c r="I14" s="41">
        <v>2024</v>
      </c>
      <c r="J14" s="43" t="s">
        <v>154</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509</v>
      </c>
      <c r="B17" s="51">
        <v>12.99</v>
      </c>
      <c r="C17" s="67">
        <v>45638.537499999999</v>
      </c>
      <c r="D17" s="77" t="s">
        <v>175</v>
      </c>
      <c r="E17" s="138" t="s">
        <v>510</v>
      </c>
      <c r="F17" s="129"/>
      <c r="G17" s="32"/>
      <c r="H17" s="32"/>
      <c r="I17" s="32"/>
      <c r="J17" s="32"/>
      <c r="L17" s="75"/>
      <c r="M17" s="35"/>
      <c r="N17" s="35"/>
      <c r="Q17" s="34"/>
      <c r="R17" s="34"/>
      <c r="S17" s="34"/>
    </row>
    <row r="18" spans="1:19" s="33" customFormat="1" ht="54" customHeight="1" x14ac:dyDescent="0.35">
      <c r="A18" s="36" t="s">
        <v>511</v>
      </c>
      <c r="B18" s="51">
        <v>13.99</v>
      </c>
      <c r="C18" s="67">
        <v>45638.537499999999</v>
      </c>
      <c r="D18" s="77" t="s">
        <v>512</v>
      </c>
      <c r="E18" s="138" t="s">
        <v>513</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116" priority="6">
      <formula>$F1="VALOR INCONSISTENTE"</formula>
    </cfRule>
  </conditionalFormatting>
  <conditionalFormatting sqref="A17:B18 D17:D18 A19:J31 G17:J18 E18:F18 A9:J16">
    <cfRule type="expression" dxfId="115"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4" priority="4">
      <formula>$F4="VALOR INCONSISTENTE"</formula>
    </cfRule>
  </conditionalFormatting>
  <conditionalFormatting sqref="E17:F17">
    <cfRule type="expression" dxfId="113" priority="3">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C18">
    <cfRule type="expression" dxfId="112"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0CD57B95-C2E1-4242-8A67-04F23C28354A}"/>
    <hyperlink ref="E18" r:id="rId2" display="https://raminhoimportadora.com/products/mandioca-descascada-1-pacote-1kg?variant=46052761141525&amp;currency=BRL&amp;utm_medium=product_sync&amp;utm_source=google&amp;utm_content=sag_organic&amp;utm_campaign=sag_organic&amp;srsltid=AfmBOor1jRSdD7cztGquwF4AGv9ncL9QJ4eUER6PfspwrWj-KyzBlmEW6N8" xr:uid="{0DD0A092-0316-4940-AD72-2940315D9CE7}"/>
  </hyperlinks>
  <pageMargins left="0.4" right="0.4" top="0.6" bottom="0.6" header="0.31496062000000002" footer="0.31496062000000002"/>
  <pageSetup paperSize="9" scale="54" fitToHeight="0" orientation="landscape" cellComments="atEnd"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AF959-C5E6-4FF6-9DAB-703DD0BFF6E3}">
  <sheetPr codeName="Planilha66">
    <pageSetUpPr fitToPage="1"/>
  </sheetPr>
  <dimension ref="A1:S19"/>
  <sheetViews>
    <sheetView showGridLines="0" zoomScale="80" zoomScaleNormal="80" workbookViewId="0">
      <pane ySplit="2" topLeftCell="A3" activePane="bottomLeft" state="frozen"/>
      <selection pane="bottomLeft" activeCell="A15" sqref="A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63</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17.27333333333333</v>
      </c>
      <c r="B5" s="137">
        <f>IFERROR(MEDIAN(B7:B1048576),0)</f>
        <v>17.524999999999999</v>
      </c>
      <c r="C5" s="137"/>
      <c r="D5" s="137">
        <f>IFERROR(AVERAGEIFS(B7:B1048576,B7:B1048576,"&lt;"&amp;(A5+IFERROR(_xlfn.STDEV.S(B7:B1048576),0)),B7:B1048576,"&gt;"&amp;(A5-IFERROR(_xlfn.STDEV.S(B7:B1048576),0))),0)</f>
        <v>17.487499999999997</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514</v>
      </c>
      <c r="B9" s="51">
        <v>18.059999999999999</v>
      </c>
      <c r="C9" s="41" t="s">
        <v>116</v>
      </c>
      <c r="D9" s="41" t="s">
        <v>117</v>
      </c>
      <c r="E9" s="42" t="s">
        <v>197</v>
      </c>
      <c r="F9" s="40">
        <v>45426</v>
      </c>
      <c r="G9" s="69" t="s">
        <v>515</v>
      </c>
      <c r="H9" s="41">
        <v>1</v>
      </c>
      <c r="I9" s="41">
        <v>2024</v>
      </c>
      <c r="J9" s="43" t="s">
        <v>126</v>
      </c>
      <c r="L9" s="38"/>
      <c r="M9" s="30"/>
      <c r="N9" s="30"/>
      <c r="Q9" s="31"/>
      <c r="R9" s="31"/>
      <c r="S9" s="31"/>
    </row>
    <row r="10" spans="1:19" s="29" customFormat="1" ht="52.5" customHeight="1" x14ac:dyDescent="0.3">
      <c r="A10" s="36" t="s">
        <v>516</v>
      </c>
      <c r="B10" s="51">
        <v>19.3</v>
      </c>
      <c r="C10" s="41" t="s">
        <v>116</v>
      </c>
      <c r="D10" s="41" t="s">
        <v>117</v>
      </c>
      <c r="E10" s="42">
        <v>27520930000122</v>
      </c>
      <c r="F10" s="40">
        <v>45337</v>
      </c>
      <c r="G10" s="69" t="s">
        <v>132</v>
      </c>
      <c r="H10" s="41">
        <v>1</v>
      </c>
      <c r="I10" s="41">
        <v>2024</v>
      </c>
      <c r="J10" s="43" t="s">
        <v>126</v>
      </c>
      <c r="L10" s="38"/>
      <c r="M10" s="30"/>
      <c r="N10" s="30"/>
      <c r="Q10" s="31"/>
      <c r="R10" s="31"/>
      <c r="S10" s="31"/>
    </row>
    <row r="11" spans="1:19" s="29" customFormat="1" ht="52.5" customHeight="1" x14ac:dyDescent="0.3">
      <c r="A11" s="36" t="s">
        <v>517</v>
      </c>
      <c r="B11" s="51">
        <v>16.489999999999998</v>
      </c>
      <c r="C11" s="41" t="s">
        <v>116</v>
      </c>
      <c r="D11" s="41" t="s">
        <v>117</v>
      </c>
      <c r="E11" s="42" t="s">
        <v>518</v>
      </c>
      <c r="F11" s="40">
        <v>45337</v>
      </c>
      <c r="G11" s="69" t="s">
        <v>369</v>
      </c>
      <c r="H11" s="41">
        <v>4</v>
      </c>
      <c r="I11" s="41">
        <v>2024</v>
      </c>
      <c r="J11" s="43" t="s">
        <v>127</v>
      </c>
      <c r="L11" s="38"/>
      <c r="M11" s="30"/>
      <c r="N11" s="30"/>
      <c r="Q11" s="31"/>
      <c r="R11" s="31"/>
      <c r="S11" s="31"/>
    </row>
    <row r="12" spans="1:19" s="29" customFormat="1" ht="52.5" customHeight="1" x14ac:dyDescent="0.3">
      <c r="A12" s="36" t="s">
        <v>519</v>
      </c>
      <c r="B12" s="51">
        <v>18.41</v>
      </c>
      <c r="C12" s="41" t="s">
        <v>116</v>
      </c>
      <c r="D12" s="41" t="s">
        <v>172</v>
      </c>
      <c r="E12" s="42">
        <v>8628615000179</v>
      </c>
      <c r="F12" s="40">
        <v>45365</v>
      </c>
      <c r="G12" s="69" t="s">
        <v>520</v>
      </c>
      <c r="H12" s="41" t="s">
        <v>521</v>
      </c>
      <c r="I12" s="41">
        <v>2024</v>
      </c>
      <c r="J12" s="43" t="s">
        <v>463</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522</v>
      </c>
      <c r="B15" s="51">
        <v>14.39</v>
      </c>
      <c r="C15" s="67">
        <v>45638.537499999999</v>
      </c>
      <c r="D15" s="77" t="s">
        <v>523</v>
      </c>
      <c r="E15" s="138" t="s">
        <v>524</v>
      </c>
      <c r="F15" s="140"/>
      <c r="G15" s="32"/>
      <c r="H15" s="32"/>
      <c r="I15" s="32"/>
      <c r="J15" s="32"/>
      <c r="L15" s="75"/>
      <c r="M15" s="35"/>
      <c r="N15" s="35"/>
      <c r="Q15" s="34"/>
      <c r="R15" s="34"/>
      <c r="S15" s="34"/>
    </row>
    <row r="16" spans="1:19" s="33" customFormat="1" ht="54" customHeight="1" x14ac:dyDescent="0.35">
      <c r="A16" s="36" t="s">
        <v>525</v>
      </c>
      <c r="B16" s="51">
        <v>16.989999999999998</v>
      </c>
      <c r="C16" s="67">
        <v>45638.537499999999</v>
      </c>
      <c r="D16" s="77" t="s">
        <v>526</v>
      </c>
      <c r="E16" s="138" t="s">
        <v>527</v>
      </c>
      <c r="F16" s="140"/>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6:F16"/>
    <mergeCell ref="E15:F15"/>
  </mergeCells>
  <conditionalFormatting sqref="F1:F3 F8:F12">
    <cfRule type="expression" dxfId="111" priority="5">
      <formula>$F1="VALOR INCONSISTENTE"</formula>
    </cfRule>
  </conditionalFormatting>
  <conditionalFormatting sqref="A9:J37">
    <cfRule type="expression" dxfId="1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9" priority="3">
      <formula>$F4="VALOR INCONSISTENTE"</formula>
    </cfRule>
  </conditionalFormatting>
  <hyperlinks>
    <hyperlink ref="E15" r:id="rId1" display="https://www.google.com/url?url=http://www.superkoch.com.br/macarrao-ninho-massa-ditalia-parppadelle-n4-1kg-67939%3Fsrsltid%3DAfmBOoprIJ_cZDKYqmBtUhrnYRkkwhh1uitDSkd2TzbzJG0_OnonUfTEPSw&amp;rct=j&amp;q=&amp;esrc=s&amp;opi=95576897&amp;sa=U&amp;ved=0ahUKEwioncHdy6KKAxXWgGEGHTWNEaQQguUECJYH&amp;usg=AOvVaw1IeShl-edHdjX-4Kf4l8V7" xr:uid="{A0458F4D-B6C0-4D38-AC57-BE84F9DB92FF}"/>
    <hyperlink ref="E16" r:id="rId2" xr:uid="{0BFFF628-30EB-4B54-AE55-2254E6C48298}"/>
  </hyperlinks>
  <pageMargins left="0.4" right="0.4" top="0.6" bottom="0.6" header="0.31496062000000002" footer="0.31496062000000002"/>
  <pageSetup paperSize="9" scale="54" fitToHeight="0" orientation="landscape" cellComments="atEnd"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8A759-0D18-49BF-9DB6-C16ACE44C74A}">
  <sheetPr codeName="Planilha67">
    <pageSetUpPr fitToPage="1"/>
  </sheetPr>
  <dimension ref="A1:S21"/>
  <sheetViews>
    <sheetView showGridLines="0" zoomScale="80" zoomScaleNormal="80" workbookViewId="0">
      <pane ySplit="2" topLeftCell="A3" activePane="bottomLeft" state="frozen"/>
      <selection pane="bottomLeft" activeCell="A14" sqref="A14"/>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64</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4.1849999999999996</v>
      </c>
      <c r="B5" s="137">
        <f>IFERROR(MEDIAN(B7:B1048576),0)</f>
        <v>3.9249999999999998</v>
      </c>
      <c r="C5" s="137"/>
      <c r="D5" s="137">
        <f>IFERROR(AVERAGEIFS(B7:B1048576,B7:B1048576,"&lt;"&amp;(A5+IFERROR(_xlfn.STDEV.S(B7:B1048576),0)),B7:B1048576,"&gt;"&amp;(A5-IFERROR(_xlfn.STDEV.S(B7:B1048576),0))),0)</f>
        <v>3.8733333333333331</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64</v>
      </c>
      <c r="B9" s="51">
        <v>3.75</v>
      </c>
      <c r="C9" s="41" t="s">
        <v>116</v>
      </c>
      <c r="D9" s="41" t="s">
        <v>117</v>
      </c>
      <c r="E9" s="42" t="s">
        <v>528</v>
      </c>
      <c r="F9" s="40">
        <v>45357</v>
      </c>
      <c r="G9" s="69" t="s">
        <v>300</v>
      </c>
      <c r="H9" s="41">
        <v>3</v>
      </c>
      <c r="I9" s="41">
        <v>2024</v>
      </c>
      <c r="J9" s="43" t="s">
        <v>119</v>
      </c>
      <c r="L9" s="38"/>
      <c r="M9" s="30"/>
      <c r="N9" s="30"/>
      <c r="Q9" s="31"/>
      <c r="R9" s="31"/>
      <c r="S9" s="31"/>
    </row>
    <row r="10" spans="1:19" s="29" customFormat="1" ht="52.5" customHeight="1" x14ac:dyDescent="0.3">
      <c r="A10" s="36" t="s">
        <v>64</v>
      </c>
      <c r="B10" s="51">
        <v>3.9</v>
      </c>
      <c r="C10" s="41" t="s">
        <v>116</v>
      </c>
      <c r="D10" s="41" t="s">
        <v>117</v>
      </c>
      <c r="E10" s="42" t="s">
        <v>529</v>
      </c>
      <c r="F10" s="40">
        <v>45551</v>
      </c>
      <c r="G10" s="69" t="s">
        <v>180</v>
      </c>
      <c r="H10" s="41">
        <v>9</v>
      </c>
      <c r="I10" s="41">
        <v>2024</v>
      </c>
      <c r="J10" s="43" t="s">
        <v>154</v>
      </c>
      <c r="L10" s="38"/>
      <c r="M10" s="30"/>
      <c r="N10" s="30"/>
      <c r="Q10" s="31"/>
      <c r="R10" s="31"/>
      <c r="S10" s="31"/>
    </row>
    <row r="11" spans="1:19" s="29" customFormat="1" ht="52.5" customHeight="1" x14ac:dyDescent="0.3">
      <c r="A11" s="36" t="s">
        <v>64</v>
      </c>
      <c r="B11" s="51">
        <v>4.17</v>
      </c>
      <c r="C11" s="41" t="s">
        <v>116</v>
      </c>
      <c r="D11" s="41" t="s">
        <v>117</v>
      </c>
      <c r="E11" s="42">
        <v>26712998000140</v>
      </c>
      <c r="F11" s="40">
        <v>45324</v>
      </c>
      <c r="G11" s="69" t="s">
        <v>530</v>
      </c>
      <c r="H11" s="41">
        <v>2</v>
      </c>
      <c r="I11" s="41">
        <v>2024</v>
      </c>
      <c r="J11" s="43" t="s">
        <v>119</v>
      </c>
      <c r="L11" s="38"/>
      <c r="M11" s="30"/>
      <c r="N11" s="30"/>
      <c r="Q11" s="31"/>
      <c r="R11" s="31"/>
      <c r="S11" s="31"/>
    </row>
    <row r="12" spans="1:19" s="29" customFormat="1" ht="52.5" customHeight="1" x14ac:dyDescent="0.3">
      <c r="A12" s="36" t="s">
        <v>64</v>
      </c>
      <c r="B12" s="51">
        <v>5.25</v>
      </c>
      <c r="C12" s="41" t="s">
        <v>116</v>
      </c>
      <c r="D12" s="41" t="s">
        <v>117</v>
      </c>
      <c r="E12" s="42" t="s">
        <v>531</v>
      </c>
      <c r="F12" s="40">
        <v>45328</v>
      </c>
      <c r="G12" s="69" t="s">
        <v>485</v>
      </c>
      <c r="H12" s="41">
        <v>1</v>
      </c>
      <c r="I12" s="41">
        <v>2024</v>
      </c>
      <c r="J12" s="43" t="s">
        <v>126</v>
      </c>
      <c r="L12" s="38"/>
      <c r="M12" s="30"/>
      <c r="N12" s="30"/>
      <c r="Q12" s="31"/>
      <c r="R12" s="31"/>
      <c r="S12" s="31"/>
    </row>
    <row r="13" spans="1:19" s="29" customFormat="1" ht="52.5" customHeight="1" x14ac:dyDescent="0.3">
      <c r="A13" s="36" t="s">
        <v>532</v>
      </c>
      <c r="B13" s="51">
        <v>3.95</v>
      </c>
      <c r="C13" s="41" t="s">
        <v>116</v>
      </c>
      <c r="D13" s="41" t="s">
        <v>117</v>
      </c>
      <c r="E13" s="42" t="s">
        <v>197</v>
      </c>
      <c r="F13" s="40">
        <v>45425</v>
      </c>
      <c r="G13" s="69" t="s">
        <v>213</v>
      </c>
      <c r="H13" s="41">
        <v>7</v>
      </c>
      <c r="I13" s="41">
        <v>2024</v>
      </c>
      <c r="J13" s="43" t="s">
        <v>119</v>
      </c>
      <c r="L13" s="38"/>
      <c r="M13" s="30"/>
      <c r="N13" s="30"/>
      <c r="Q13" s="31"/>
      <c r="R13" s="31"/>
      <c r="S13" s="31"/>
    </row>
    <row r="14" spans="1:19" s="29" customFormat="1" ht="52.5" customHeight="1" x14ac:dyDescent="0.3">
      <c r="A14" s="36" t="s">
        <v>532</v>
      </c>
      <c r="B14" s="51">
        <v>3.88</v>
      </c>
      <c r="C14" s="41" t="s">
        <v>116</v>
      </c>
      <c r="D14" s="41" t="s">
        <v>117</v>
      </c>
      <c r="E14" s="42" t="s">
        <v>197</v>
      </c>
      <c r="F14" s="40">
        <v>45317</v>
      </c>
      <c r="G14" s="69" t="s">
        <v>314</v>
      </c>
      <c r="H14" s="41">
        <v>1</v>
      </c>
      <c r="I14" s="41">
        <v>2024</v>
      </c>
      <c r="J14" s="43" t="s">
        <v>126</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533</v>
      </c>
      <c r="B17" s="51">
        <v>3.59</v>
      </c>
      <c r="C17" s="67">
        <v>45638.537499999999</v>
      </c>
      <c r="D17" s="77" t="s">
        <v>534</v>
      </c>
      <c r="E17" s="138" t="s">
        <v>535</v>
      </c>
      <c r="F17" s="129"/>
      <c r="G17" s="32"/>
      <c r="H17" s="32"/>
      <c r="I17" s="32"/>
      <c r="J17" s="32"/>
      <c r="L17" s="75"/>
      <c r="M17" s="35"/>
      <c r="N17" s="35"/>
      <c r="Q17" s="34"/>
      <c r="R17" s="34"/>
      <c r="S17" s="34"/>
    </row>
    <row r="18" spans="1:19" s="33" customFormat="1" ht="54" customHeight="1" x14ac:dyDescent="0.35">
      <c r="A18" s="36" t="s">
        <v>536</v>
      </c>
      <c r="B18" s="51">
        <v>4.99</v>
      </c>
      <c r="C18" s="67">
        <v>45638.537499999999</v>
      </c>
      <c r="D18" s="77" t="s">
        <v>537</v>
      </c>
      <c r="E18" s="138" t="s">
        <v>538</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108" priority="5">
      <formula>$F1="VALOR INCONSISTENTE"</formula>
    </cfRule>
  </conditionalFormatting>
  <conditionalFormatting sqref="A19:J39 G17:J18 E18:F18 A17:D18 A9:J16">
    <cfRule type="expression" dxfId="10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6" priority="3">
      <formula>$F4="VALOR INCONSISTENTE"</formula>
    </cfRule>
  </conditionalFormatting>
  <conditionalFormatting sqref="E17:F17">
    <cfRule type="expression" dxfId="105"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8" r:id="rId1" xr:uid="{98C6EC25-BE5A-43BD-9E67-86D47BEAE583}"/>
    <hyperlink ref="E17" r:id="rId2" xr:uid="{26BAD5DC-A9C5-498F-A759-C67E073F4BB5}"/>
  </hyperlinks>
  <pageMargins left="0.4" right="0.4" top="0.6" bottom="0.6" header="0.31496062000000002" footer="0.31496062000000002"/>
  <pageSetup paperSize="9" scale="54" fitToHeight="0" orientation="landscape" cellComments="atEnd" r:id="rId3"/>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B6B6F-4077-451B-8208-F7B5E3FD0F69}">
  <sheetPr codeName="Planilha68">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65</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39.814999999999998</v>
      </c>
      <c r="B5" s="137">
        <f>IFERROR(MEDIAN(B7:B1048576),0)</f>
        <v>39.435000000000002</v>
      </c>
      <c r="C5" s="137"/>
      <c r="D5" s="137">
        <f>IFERROR(AVERAGEIFS(B7:B1048576,B7:B1048576,"&lt;"&amp;(A5+IFERROR(_xlfn.STDEV.S(B7:B1048576),0)),B7:B1048576,"&gt;"&amp;(A5-IFERROR(_xlfn.STDEV.S(B7:B1048576),0))),0)</f>
        <v>39.64</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539</v>
      </c>
      <c r="B9" s="51">
        <v>38</v>
      </c>
      <c r="C9" s="41" t="s">
        <v>116</v>
      </c>
      <c r="D9" s="41" t="s">
        <v>117</v>
      </c>
      <c r="E9" s="42">
        <v>50381471000165</v>
      </c>
      <c r="F9" s="40">
        <v>45554</v>
      </c>
      <c r="G9" s="69" t="s">
        <v>142</v>
      </c>
      <c r="H9" s="41">
        <v>55</v>
      </c>
      <c r="I9" s="41">
        <v>2024</v>
      </c>
      <c r="J9" s="43" t="s">
        <v>154</v>
      </c>
      <c r="L9" s="38"/>
      <c r="M9" s="30"/>
      <c r="N9" s="30"/>
      <c r="Q9" s="31"/>
      <c r="R9" s="31"/>
      <c r="S9" s="31"/>
    </row>
    <row r="10" spans="1:19" s="29" customFormat="1" ht="52.5" customHeight="1" x14ac:dyDescent="0.3">
      <c r="A10" s="36" t="s">
        <v>540</v>
      </c>
      <c r="B10" s="51">
        <v>39.869999999999997</v>
      </c>
      <c r="C10" s="41" t="s">
        <v>116</v>
      </c>
      <c r="D10" s="41" t="s">
        <v>117</v>
      </c>
      <c r="E10" s="42">
        <v>39808891000142</v>
      </c>
      <c r="F10" s="40">
        <v>45531</v>
      </c>
      <c r="G10" s="69" t="s">
        <v>541</v>
      </c>
      <c r="H10" s="41">
        <v>51</v>
      </c>
      <c r="I10" s="41">
        <v>2024</v>
      </c>
      <c r="J10" s="43" t="s">
        <v>542</v>
      </c>
      <c r="L10" s="38"/>
      <c r="M10" s="30"/>
      <c r="N10" s="30"/>
      <c r="Q10" s="31"/>
      <c r="R10" s="31"/>
      <c r="S10" s="31"/>
    </row>
    <row r="11" spans="1:19" s="29" customFormat="1" ht="52.5" customHeight="1" x14ac:dyDescent="0.3">
      <c r="A11" s="36" t="s">
        <v>543</v>
      </c>
      <c r="B11" s="51">
        <v>44.33</v>
      </c>
      <c r="C11" s="41" t="s">
        <v>116</v>
      </c>
      <c r="D11" s="41" t="s">
        <v>172</v>
      </c>
      <c r="E11" s="42">
        <v>20741595000143</v>
      </c>
      <c r="F11" s="40">
        <v>45397</v>
      </c>
      <c r="G11" s="69" t="s">
        <v>544</v>
      </c>
      <c r="H11" s="41" t="s">
        <v>545</v>
      </c>
      <c r="I11" s="41">
        <v>2024</v>
      </c>
      <c r="J11" s="43" t="s">
        <v>463</v>
      </c>
      <c r="L11" s="38"/>
      <c r="M11" s="30"/>
      <c r="N11" s="30"/>
      <c r="Q11" s="31"/>
      <c r="R11" s="31"/>
      <c r="S11" s="31"/>
    </row>
    <row r="12" spans="1:19" s="29" customFormat="1" ht="52.5" customHeight="1" x14ac:dyDescent="0.3">
      <c r="A12" s="36" t="s">
        <v>543</v>
      </c>
      <c r="B12" s="51">
        <v>39</v>
      </c>
      <c r="C12" s="41" t="s">
        <v>546</v>
      </c>
      <c r="D12" s="41" t="s">
        <v>172</v>
      </c>
      <c r="E12" s="42" t="s">
        <v>547</v>
      </c>
      <c r="F12" s="40">
        <v>45531</v>
      </c>
      <c r="G12" s="69" t="s">
        <v>548</v>
      </c>
      <c r="H12" s="41" t="s">
        <v>549</v>
      </c>
      <c r="I12" s="41">
        <v>2024</v>
      </c>
      <c r="J12" s="43" t="s">
        <v>463</v>
      </c>
      <c r="L12" s="38"/>
      <c r="M12" s="30"/>
      <c r="N12" s="30"/>
      <c r="Q12" s="31"/>
      <c r="R12" s="31"/>
      <c r="S12" s="31"/>
    </row>
    <row r="13" spans="1:19" s="29" customFormat="1" ht="52.5" customHeight="1" x14ac:dyDescent="0.3">
      <c r="A13" s="36" t="s">
        <v>543</v>
      </c>
      <c r="B13" s="51">
        <v>36</v>
      </c>
      <c r="C13" s="41" t="s">
        <v>116</v>
      </c>
      <c r="D13" s="41" t="s">
        <v>172</v>
      </c>
      <c r="E13" s="42">
        <v>8057199000104</v>
      </c>
      <c r="F13" s="40">
        <v>45279</v>
      </c>
      <c r="G13" s="69" t="s">
        <v>550</v>
      </c>
      <c r="H13" s="41" t="s">
        <v>551</v>
      </c>
      <c r="I13" s="41">
        <v>2023</v>
      </c>
      <c r="J13" s="43" t="s">
        <v>552</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553</v>
      </c>
      <c r="B16" s="51">
        <v>41.69</v>
      </c>
      <c r="C16" s="67">
        <v>45638.538194444445</v>
      </c>
      <c r="D16" s="77" t="s">
        <v>554</v>
      </c>
      <c r="E16" s="138" t="s">
        <v>555</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04" priority="5">
      <formula>$F1="VALOR INCONSISTENTE"</formula>
    </cfRule>
  </conditionalFormatting>
  <conditionalFormatting sqref="A9:J37">
    <cfRule type="expression" dxfId="10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2" priority="3">
      <formula>$F4="VALOR INCONSISTENTE"</formula>
    </cfRule>
  </conditionalFormatting>
  <hyperlinks>
    <hyperlink ref="E16" r:id="rId1" xr:uid="{B563ADA4-566C-4062-BADD-E36425CC8D4D}"/>
  </hyperlinks>
  <pageMargins left="0.4" right="0.4" top="0.6" bottom="0.6" header="0.31496062000000002" footer="0.31496062000000002"/>
  <pageSetup paperSize="9" scale="54" fitToHeight="0" orientation="landscape" cellComments="atEnd" r:id="rId2"/>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AA7C9-130E-4390-8D3C-69881F616A5D}">
  <sheetPr codeName="Planilha69">
    <pageSetUpPr fitToPage="1"/>
  </sheetPr>
  <dimension ref="A1:S20"/>
  <sheetViews>
    <sheetView showGridLines="0" zoomScale="80" zoomScaleNormal="80" workbookViewId="0">
      <pane ySplit="2" topLeftCell="A3" activePane="bottomLeft" state="frozen"/>
      <selection pane="bottomLeft" activeCell="B11" sqref="B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66</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26.154285714285717</v>
      </c>
      <c r="B5" s="137">
        <f>IFERROR(MEDIAN(B7:B1048576),0)</f>
        <v>26</v>
      </c>
      <c r="C5" s="137"/>
      <c r="D5" s="137">
        <f>IFERROR(AVERAGEIFS(B7:B1048576,B7:B1048576,"&lt;"&amp;(A5+IFERROR(_xlfn.STDEV.S(B7:B1048576),0)),B7:B1048576,"&gt;"&amp;(A5-IFERROR(_xlfn.STDEV.S(B7:B1048576),0))),0)</f>
        <v>27.009999999999998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556</v>
      </c>
      <c r="B9" s="51">
        <v>24</v>
      </c>
      <c r="C9" s="41" t="s">
        <v>116</v>
      </c>
      <c r="D9" s="41" t="s">
        <v>117</v>
      </c>
      <c r="E9" s="42">
        <v>5776553000154</v>
      </c>
      <c r="F9" s="40">
        <v>45344</v>
      </c>
      <c r="G9" s="69" t="s">
        <v>557</v>
      </c>
      <c r="H9" s="41">
        <v>24</v>
      </c>
      <c r="I9" s="41">
        <v>2024</v>
      </c>
      <c r="J9" s="43" t="s">
        <v>315</v>
      </c>
      <c r="L9" s="38"/>
      <c r="M9" s="30"/>
      <c r="N9" s="30"/>
      <c r="Q9" s="31"/>
      <c r="R9" s="31"/>
      <c r="S9" s="31"/>
    </row>
    <row r="10" spans="1:19" s="29" customFormat="1" ht="52.5" customHeight="1" x14ac:dyDescent="0.3">
      <c r="A10" s="36" t="s">
        <v>66</v>
      </c>
      <c r="B10" s="51">
        <v>20</v>
      </c>
      <c r="C10" s="41" t="s">
        <v>116</v>
      </c>
      <c r="D10" s="41" t="s">
        <v>117</v>
      </c>
      <c r="E10" s="42">
        <v>95073011000299</v>
      </c>
      <c r="F10" s="40">
        <v>45321</v>
      </c>
      <c r="G10" s="69" t="s">
        <v>558</v>
      </c>
      <c r="H10" s="41">
        <v>2</v>
      </c>
      <c r="I10" s="41">
        <v>2024</v>
      </c>
      <c r="J10" s="43" t="s">
        <v>139</v>
      </c>
      <c r="L10" s="38"/>
      <c r="M10" s="30"/>
      <c r="N10" s="30"/>
      <c r="Q10" s="31"/>
      <c r="R10" s="31"/>
      <c r="S10" s="31"/>
    </row>
    <row r="11" spans="1:19" s="29" customFormat="1" ht="52.5" customHeight="1" x14ac:dyDescent="0.3">
      <c r="A11" s="36" t="s">
        <v>66</v>
      </c>
      <c r="B11" s="51">
        <v>20.04</v>
      </c>
      <c r="C11" s="41" t="s">
        <v>116</v>
      </c>
      <c r="D11" s="41" t="s">
        <v>117</v>
      </c>
      <c r="E11" s="42">
        <v>21949945000124</v>
      </c>
      <c r="F11" s="40">
        <v>45537</v>
      </c>
      <c r="G11" s="69" t="s">
        <v>559</v>
      </c>
      <c r="H11" s="41">
        <v>52</v>
      </c>
      <c r="I11" s="41">
        <v>2024</v>
      </c>
      <c r="J11" s="43" t="s">
        <v>119</v>
      </c>
      <c r="L11" s="38"/>
      <c r="M11" s="30"/>
      <c r="N11" s="30"/>
      <c r="Q11" s="31"/>
      <c r="R11" s="31"/>
      <c r="S11" s="31"/>
    </row>
    <row r="12" spans="1:19" s="29" customFormat="1" ht="52.5" customHeight="1" x14ac:dyDescent="0.3">
      <c r="A12" s="36" t="s">
        <v>560</v>
      </c>
      <c r="B12" s="51">
        <v>26</v>
      </c>
      <c r="C12" s="41" t="s">
        <v>116</v>
      </c>
      <c r="D12" s="41" t="s">
        <v>117</v>
      </c>
      <c r="E12" s="42">
        <v>7508742000171</v>
      </c>
      <c r="F12" s="40">
        <v>45349</v>
      </c>
      <c r="G12" s="69" t="s">
        <v>561</v>
      </c>
      <c r="H12" s="41">
        <v>1</v>
      </c>
      <c r="I12" s="41">
        <v>2024</v>
      </c>
      <c r="J12" s="43" t="s">
        <v>123</v>
      </c>
      <c r="L12" s="38"/>
      <c r="M12" s="30"/>
      <c r="N12" s="30"/>
      <c r="Q12" s="31"/>
      <c r="R12" s="31"/>
      <c r="S12" s="31"/>
    </row>
    <row r="13" spans="1:19" s="29" customFormat="1" ht="52.5" customHeight="1" x14ac:dyDescent="0.3">
      <c r="A13" s="36" t="s">
        <v>562</v>
      </c>
      <c r="B13" s="51">
        <v>30.14</v>
      </c>
      <c r="C13" s="41" t="s">
        <v>116</v>
      </c>
      <c r="D13" s="41" t="s">
        <v>117</v>
      </c>
      <c r="E13" s="42">
        <v>4376606000187</v>
      </c>
      <c r="F13" s="40">
        <v>45357</v>
      </c>
      <c r="G13" s="69" t="s">
        <v>198</v>
      </c>
      <c r="H13" s="41">
        <v>9</v>
      </c>
      <c r="I13" s="41">
        <v>2024</v>
      </c>
      <c r="J13" s="43" t="s">
        <v>119</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563</v>
      </c>
      <c r="B16" s="51">
        <v>35</v>
      </c>
      <c r="C16" s="67">
        <v>45638.538194444445</v>
      </c>
      <c r="D16" s="77" t="s">
        <v>256</v>
      </c>
      <c r="E16" s="138" t="s">
        <v>564</v>
      </c>
      <c r="F16" s="129"/>
      <c r="G16" s="32"/>
      <c r="H16" s="32"/>
      <c r="I16" s="32"/>
      <c r="J16" s="32"/>
      <c r="L16" s="75"/>
      <c r="M16" s="35"/>
      <c r="N16" s="35"/>
      <c r="Q16" s="34"/>
      <c r="R16" s="34"/>
      <c r="S16" s="34"/>
    </row>
    <row r="17" spans="1:19" s="33" customFormat="1" ht="54.6" customHeight="1" x14ac:dyDescent="0.35">
      <c r="A17" s="36" t="s">
        <v>565</v>
      </c>
      <c r="B17" s="51">
        <v>27.9</v>
      </c>
      <c r="C17" s="67">
        <v>45638.538194444445</v>
      </c>
      <c r="D17" s="77" t="s">
        <v>566</v>
      </c>
      <c r="E17" s="138" t="s">
        <v>567</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01" priority="5">
      <formula>$F1="VALOR INCONSISTENTE"</formula>
    </cfRule>
  </conditionalFormatting>
  <conditionalFormatting sqref="A9:J38">
    <cfRule type="expression" dxfId="10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9" priority="3">
      <formula>$F4="VALOR INCONSISTENTE"</formula>
    </cfRule>
  </conditionalFormatting>
  <hyperlinks>
    <hyperlink ref="E16" r:id="rId1" display="https://www.google.com/url?url=https://produto.mercadolivre.com.br/MLB-1760878806-melado-de-cana-1-litro-12kg-100-pura-_JM%3Fmatt_tool%3D18956390%26utm_source%3Dgoogle_shopping%26utm_medium%3Dorganic&amp;rct=j&amp;q=&amp;esrc=s&amp;opi=95576897&amp;sa=U&amp;ved=0ahUKEwi_lcjsy6KKAxXuIbkGHTFrJmIQgOUECJMG&amp;usg=AOvVaw2ONPRXiqaIYpuL4vSnzSbB" xr:uid="{68A9D648-9DDD-40CD-9423-EAF7E07418E0}"/>
    <hyperlink ref="E17" r:id="rId2" xr:uid="{6A1ECDEF-4AD5-490D-89D4-4BEE004FB310}"/>
  </hyperlinks>
  <pageMargins left="0.4" right="0.4" top="0.6" bottom="0.6" header="0.31496062000000002" footer="0.31496062000000002"/>
  <pageSetup paperSize="9" scale="54" fitToHeight="0" orientation="landscape" cellComments="atEnd" r:id="rId3"/>
  <drawing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F9695-1780-435B-A51A-2FBC257EDD90}">
  <sheetPr codeName="Planilha70">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67</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6.8366666666666669</v>
      </c>
      <c r="B5" s="137">
        <f>IFERROR(MEDIAN(B7:B1048576),0)</f>
        <v>6.7850000000000001</v>
      </c>
      <c r="C5" s="137"/>
      <c r="D5" s="137">
        <f>IFERROR(AVERAGEIFS(B7:B1048576,B7:B1048576,"&lt;"&amp;(A5+IFERROR(_xlfn.STDEV.S(B7:B1048576),0)),B7:B1048576,"&gt;"&amp;(A5-IFERROR(_xlfn.STDEV.S(B7:B1048576),0))),0)</f>
        <v>6.8625000000000007</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568</v>
      </c>
      <c r="B9" s="51">
        <v>9.15</v>
      </c>
      <c r="C9" s="41" t="s">
        <v>116</v>
      </c>
      <c r="D9" s="41" t="s">
        <v>117</v>
      </c>
      <c r="E9" s="42" t="s">
        <v>569</v>
      </c>
      <c r="F9" s="40">
        <v>45532</v>
      </c>
      <c r="G9" s="69" t="s">
        <v>570</v>
      </c>
      <c r="H9" s="41">
        <v>48</v>
      </c>
      <c r="I9" s="41">
        <v>2024</v>
      </c>
      <c r="J9" s="43" t="s">
        <v>119</v>
      </c>
      <c r="L9" s="38"/>
      <c r="M9" s="30"/>
      <c r="N9" s="30"/>
      <c r="Q9" s="31"/>
      <c r="R9" s="31"/>
      <c r="S9" s="31"/>
    </row>
    <row r="10" spans="1:19" s="29" customFormat="1" ht="52.5" customHeight="1" x14ac:dyDescent="0.3">
      <c r="A10" s="36" t="s">
        <v>571</v>
      </c>
      <c r="B10" s="51">
        <v>7.88</v>
      </c>
      <c r="C10" s="41" t="s">
        <v>116</v>
      </c>
      <c r="D10" s="41" t="s">
        <v>117</v>
      </c>
      <c r="E10" s="42" t="s">
        <v>159</v>
      </c>
      <c r="F10" s="40">
        <v>45418</v>
      </c>
      <c r="G10" s="69" t="s">
        <v>572</v>
      </c>
      <c r="H10" s="41">
        <v>1</v>
      </c>
      <c r="I10" s="41">
        <v>2024</v>
      </c>
      <c r="J10" s="43" t="s">
        <v>119</v>
      </c>
      <c r="L10" s="38"/>
      <c r="M10" s="30"/>
      <c r="N10" s="30"/>
      <c r="Q10" s="31"/>
      <c r="R10" s="31"/>
      <c r="S10" s="31"/>
    </row>
    <row r="11" spans="1:19" s="29" customFormat="1" ht="52.5" customHeight="1" x14ac:dyDescent="0.3">
      <c r="A11" s="36" t="s">
        <v>573</v>
      </c>
      <c r="B11" s="51">
        <v>4.42</v>
      </c>
      <c r="C11" s="41" t="s">
        <v>116</v>
      </c>
      <c r="D11" s="41" t="s">
        <v>172</v>
      </c>
      <c r="E11" s="42" t="s">
        <v>574</v>
      </c>
      <c r="F11" s="40">
        <v>45323</v>
      </c>
      <c r="G11" s="69" t="s">
        <v>575</v>
      </c>
      <c r="H11" s="41" t="s">
        <v>576</v>
      </c>
      <c r="I11" s="41">
        <v>2024</v>
      </c>
      <c r="J11" s="43" t="s">
        <v>552</v>
      </c>
      <c r="L11" s="38"/>
      <c r="M11" s="30"/>
      <c r="N11" s="30"/>
      <c r="Q11" s="31"/>
      <c r="R11" s="31"/>
      <c r="S11" s="31"/>
    </row>
    <row r="12" spans="1:19" s="29" customFormat="1" ht="52.5" customHeight="1" x14ac:dyDescent="0.3">
      <c r="A12" s="36" t="s">
        <v>577</v>
      </c>
      <c r="B12" s="51">
        <v>6</v>
      </c>
      <c r="C12" s="41" t="s">
        <v>546</v>
      </c>
      <c r="D12" s="41" t="s">
        <v>172</v>
      </c>
      <c r="E12" s="42">
        <v>50694164000134</v>
      </c>
      <c r="F12" s="40">
        <v>45279</v>
      </c>
      <c r="G12" s="69" t="s">
        <v>548</v>
      </c>
      <c r="H12" s="41" t="s">
        <v>578</v>
      </c>
      <c r="I12" s="41">
        <v>2023</v>
      </c>
      <c r="J12" s="43" t="s">
        <v>187</v>
      </c>
      <c r="L12" s="38"/>
      <c r="M12" s="30"/>
      <c r="N12" s="30"/>
      <c r="Q12" s="31"/>
      <c r="R12" s="31"/>
      <c r="S12" s="31"/>
    </row>
    <row r="13" spans="1:19" s="29" customFormat="1" ht="52.5" customHeight="1" x14ac:dyDescent="0.3">
      <c r="A13" s="36" t="s">
        <v>577</v>
      </c>
      <c r="B13" s="51">
        <v>6.58</v>
      </c>
      <c r="C13" s="41" t="s">
        <v>116</v>
      </c>
      <c r="D13" s="41" t="s">
        <v>172</v>
      </c>
      <c r="E13" s="42">
        <v>8057199000104</v>
      </c>
      <c r="F13" s="40">
        <v>45279</v>
      </c>
      <c r="G13" s="69" t="s">
        <v>550</v>
      </c>
      <c r="H13" s="41" t="s">
        <v>579</v>
      </c>
      <c r="I13" s="41">
        <v>2023</v>
      </c>
      <c r="J13" s="43" t="s">
        <v>173</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580</v>
      </c>
      <c r="B16" s="51">
        <v>6.99</v>
      </c>
      <c r="C16" s="67">
        <v>45638.538194444445</v>
      </c>
      <c r="D16" s="77" t="s">
        <v>581</v>
      </c>
      <c r="E16" s="138" t="s">
        <v>582</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98" priority="5">
      <formula>$F1="VALOR INCONSISTENTE"</formula>
    </cfRule>
  </conditionalFormatting>
  <conditionalFormatting sqref="A9:J37">
    <cfRule type="expression" dxfId="9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6" priority="3">
      <formula>$F4="VALOR INCONSISTENTE"</formula>
    </cfRule>
  </conditionalFormatting>
  <hyperlinks>
    <hyperlink ref="E16" r:id="rId1" xr:uid="{94BC564B-94E2-453E-A627-8678FB5183A6}"/>
  </hyperlinks>
  <pageMargins left="0.4" right="0.4" top="0.6" bottom="0.6" header="0.31496062000000002" footer="0.31496062000000002"/>
  <pageSetup paperSize="9" scale="54" fitToHeight="0" orientation="landscape" cellComments="atEnd" r:id="rId2"/>
  <drawing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06947-E80E-40C8-A992-626ED2B3BE56}">
  <sheetPr codeName="Planilha71">
    <pageSetUpPr fitToPage="1"/>
  </sheetPr>
  <dimension ref="A1:S21"/>
  <sheetViews>
    <sheetView showGridLines="0" zoomScale="80" zoomScaleNormal="80" workbookViewId="0">
      <pane ySplit="2" topLeftCell="A7"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68</v>
      </c>
      <c r="C1" s="131"/>
      <c r="D1" s="132"/>
      <c r="E1" s="9"/>
      <c r="F1" s="2"/>
      <c r="G1" s="1"/>
      <c r="H1" s="2"/>
      <c r="I1" s="2"/>
      <c r="J1" s="2"/>
      <c r="K1" s="3"/>
      <c r="M1" s="3"/>
      <c r="N1" s="3"/>
    </row>
    <row r="2" spans="1:19" s="26" customFormat="1" ht="27" customHeight="1" x14ac:dyDescent="0.25">
      <c r="A2" s="70" t="s">
        <v>93</v>
      </c>
      <c r="B2" s="133" t="s">
        <v>69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5.4349999999999996</v>
      </c>
      <c r="B5" s="137">
        <f>IFERROR(MEDIAN(B7:B1048576),0)</f>
        <v>5.15</v>
      </c>
      <c r="C5" s="137"/>
      <c r="D5" s="137">
        <f>IFERROR(AVERAGEIFS(B7:B1048576,B7:B1048576,"&lt;"&amp;(A5+IFERROR(_xlfn.STDEV.S(B7:B1048576),0)),B7:B1048576,"&gt;"&amp;(A5-IFERROR(_xlfn.STDEV.S(B7:B1048576),0))),0)</f>
        <v>5.2128571428571417</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583</v>
      </c>
      <c r="B9" s="51">
        <v>6</v>
      </c>
      <c r="C9" s="41" t="s">
        <v>116</v>
      </c>
      <c r="D9" s="41" t="s">
        <v>117</v>
      </c>
      <c r="E9" s="42" t="s">
        <v>228</v>
      </c>
      <c r="F9" s="40">
        <v>45474</v>
      </c>
      <c r="G9" s="69" t="s">
        <v>199</v>
      </c>
      <c r="H9" s="41">
        <v>14</v>
      </c>
      <c r="I9" s="41">
        <v>2024</v>
      </c>
      <c r="J9" s="43" t="s">
        <v>123</v>
      </c>
      <c r="L9" s="38"/>
      <c r="M9" s="30"/>
      <c r="N9" s="30"/>
      <c r="Q9" s="31"/>
      <c r="R9" s="31"/>
      <c r="S9" s="31"/>
    </row>
    <row r="10" spans="1:19" s="29" customFormat="1" ht="52.5" customHeight="1" x14ac:dyDescent="0.3">
      <c r="A10" s="36" t="s">
        <v>584</v>
      </c>
      <c r="B10" s="51">
        <v>4.8099999999999996</v>
      </c>
      <c r="C10" s="41" t="s">
        <v>116</v>
      </c>
      <c r="D10" s="41" t="s">
        <v>117</v>
      </c>
      <c r="E10" s="42">
        <v>65608178068</v>
      </c>
      <c r="F10" s="40">
        <v>45503</v>
      </c>
      <c r="G10" s="69" t="s">
        <v>585</v>
      </c>
      <c r="H10" s="41">
        <v>6</v>
      </c>
      <c r="I10" s="41">
        <v>2024</v>
      </c>
      <c r="J10" s="43" t="s">
        <v>126</v>
      </c>
      <c r="L10" s="38"/>
      <c r="M10" s="30"/>
      <c r="N10" s="30"/>
      <c r="Q10" s="31"/>
      <c r="R10" s="31"/>
      <c r="S10" s="31"/>
    </row>
    <row r="11" spans="1:19" s="29" customFormat="1" ht="52.5" customHeight="1" x14ac:dyDescent="0.3">
      <c r="A11" s="36" t="s">
        <v>583</v>
      </c>
      <c r="B11" s="51">
        <v>5.3</v>
      </c>
      <c r="C11" s="41" t="s">
        <v>116</v>
      </c>
      <c r="D11" s="41" t="s">
        <v>117</v>
      </c>
      <c r="E11" s="42">
        <v>23218008000124</v>
      </c>
      <c r="F11" s="40">
        <v>45397</v>
      </c>
      <c r="G11" s="69" t="s">
        <v>312</v>
      </c>
      <c r="H11" s="41">
        <v>3</v>
      </c>
      <c r="I11" s="41">
        <v>2024</v>
      </c>
      <c r="J11" s="43" t="s">
        <v>123</v>
      </c>
      <c r="L11" s="38"/>
      <c r="M11" s="30"/>
      <c r="N11" s="30"/>
      <c r="Q11" s="31"/>
      <c r="R11" s="31"/>
      <c r="S11" s="31"/>
    </row>
    <row r="12" spans="1:19" s="29" customFormat="1" ht="52.5" customHeight="1" x14ac:dyDescent="0.3">
      <c r="A12" s="36" t="s">
        <v>586</v>
      </c>
      <c r="B12" s="51">
        <v>5.5</v>
      </c>
      <c r="C12" s="41" t="s">
        <v>116</v>
      </c>
      <c r="D12" s="41" t="s">
        <v>117</v>
      </c>
      <c r="E12" s="42" t="s">
        <v>197</v>
      </c>
      <c r="F12" s="40">
        <v>45483</v>
      </c>
      <c r="G12" s="69" t="s">
        <v>502</v>
      </c>
      <c r="H12" s="41">
        <v>2</v>
      </c>
      <c r="I12" s="41">
        <v>2024</v>
      </c>
      <c r="J12" s="43" t="s">
        <v>126</v>
      </c>
      <c r="L12" s="38"/>
      <c r="M12" s="30"/>
      <c r="N12" s="30"/>
      <c r="Q12" s="31"/>
      <c r="R12" s="31"/>
      <c r="S12" s="31"/>
    </row>
    <row r="13" spans="1:19" s="29" customFormat="1" ht="52.5" customHeight="1" x14ac:dyDescent="0.3">
      <c r="A13" s="36" t="s">
        <v>583</v>
      </c>
      <c r="B13" s="51">
        <v>5</v>
      </c>
      <c r="C13" s="41" t="s">
        <v>116</v>
      </c>
      <c r="D13" s="41" t="s">
        <v>117</v>
      </c>
      <c r="E13" s="42" t="s">
        <v>587</v>
      </c>
      <c r="F13" s="40">
        <v>45357</v>
      </c>
      <c r="G13" s="69" t="s">
        <v>140</v>
      </c>
      <c r="H13" s="41">
        <v>7</v>
      </c>
      <c r="I13" s="41">
        <v>2024</v>
      </c>
      <c r="J13" s="43" t="s">
        <v>123</v>
      </c>
      <c r="L13" s="38"/>
      <c r="M13" s="30"/>
      <c r="N13" s="30"/>
      <c r="Q13" s="31"/>
      <c r="R13" s="31"/>
      <c r="S13" s="31"/>
    </row>
    <row r="14" spans="1:19" s="29" customFormat="1" ht="52.5" customHeight="1" x14ac:dyDescent="0.3">
      <c r="A14" s="36" t="s">
        <v>583</v>
      </c>
      <c r="B14" s="51">
        <v>4.88</v>
      </c>
      <c r="C14" s="41" t="s">
        <v>116</v>
      </c>
      <c r="D14" s="41" t="s">
        <v>117</v>
      </c>
      <c r="E14" s="42" t="s">
        <v>197</v>
      </c>
      <c r="F14" s="40">
        <v>45565</v>
      </c>
      <c r="G14" s="69" t="s">
        <v>231</v>
      </c>
      <c r="H14" s="41">
        <v>2</v>
      </c>
      <c r="I14" s="41">
        <v>2024</v>
      </c>
      <c r="J14" s="43" t="s">
        <v>126</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588</v>
      </c>
      <c r="B17" s="51">
        <v>6.99</v>
      </c>
      <c r="C17" s="67">
        <v>45638.538194444445</v>
      </c>
      <c r="D17" s="77" t="s">
        <v>589</v>
      </c>
      <c r="E17" s="138" t="s">
        <v>590</v>
      </c>
      <c r="F17" s="129"/>
      <c r="G17" s="32"/>
      <c r="H17" s="32"/>
      <c r="I17" s="32"/>
      <c r="J17" s="32"/>
      <c r="L17" s="75"/>
      <c r="M17" s="35"/>
      <c r="N17" s="35"/>
      <c r="Q17" s="34"/>
      <c r="R17" s="34"/>
      <c r="S17" s="34"/>
    </row>
    <row r="18" spans="1:19" s="33" customFormat="1" ht="54" customHeight="1" x14ac:dyDescent="0.35">
      <c r="A18" s="36" t="s">
        <v>591</v>
      </c>
      <c r="B18" s="51">
        <v>5</v>
      </c>
      <c r="C18" s="67">
        <v>45638.538194444445</v>
      </c>
      <c r="D18" s="77" t="s">
        <v>145</v>
      </c>
      <c r="E18" s="128" t="s">
        <v>592</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95" priority="5">
      <formula>$F1="VALOR INCONSISTENTE"</formula>
    </cfRule>
  </conditionalFormatting>
  <conditionalFormatting sqref="G17:J17 A18:J39 A9:J16 A17:D17">
    <cfRule type="expression" dxfId="9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3" priority="3">
      <formula>$F4="VALOR INCONSISTENTE"</formula>
    </cfRule>
  </conditionalFormatting>
  <conditionalFormatting sqref="E17:F17">
    <cfRule type="expression" dxfId="92"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1723374F-4BA1-4B39-8510-14EFD8F1ACC1}"/>
  </hyperlinks>
  <pageMargins left="0.4" right="0.4" top="0.6" bottom="0.6" header="0.31496062000000002" footer="0.31496062000000002"/>
  <pageSetup paperSize="9" scale="54" fitToHeight="0" orientation="landscape" cellComments="atEnd" r:id="rId2"/>
  <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1C5DD-980B-45D6-AADC-09469CB43052}">
  <sheetPr codeName="Planilha72">
    <pageSetUpPr fitToPage="1"/>
  </sheetPr>
  <dimension ref="A1:S20"/>
  <sheetViews>
    <sheetView showGridLines="0" zoomScale="80" zoomScaleNormal="80" workbookViewId="0">
      <pane ySplit="2" topLeftCell="A7"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70</v>
      </c>
      <c r="C1" s="131"/>
      <c r="D1" s="132"/>
      <c r="E1" s="9"/>
      <c r="F1" s="2"/>
      <c r="G1" s="1"/>
      <c r="H1" s="2"/>
      <c r="I1" s="2"/>
      <c r="J1" s="2"/>
      <c r="K1" s="3"/>
      <c r="M1" s="3"/>
      <c r="N1" s="3"/>
    </row>
    <row r="2" spans="1:19" s="26" customFormat="1" ht="27" customHeight="1" x14ac:dyDescent="0.25">
      <c r="A2" s="70" t="s">
        <v>93</v>
      </c>
      <c r="B2" s="133" t="s">
        <v>39</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14.44</v>
      </c>
      <c r="B5" s="137">
        <f>IFERROR(MEDIAN(B7:B1048576),0)</f>
        <v>14</v>
      </c>
      <c r="C5" s="137"/>
      <c r="D5" s="137">
        <f>IFERROR(AVERAGEIFS(B7:B1048576,B7:B1048576,"&lt;"&amp;(A5+IFERROR(_xlfn.STDEV.S(B7:B1048576),0)),B7:B1048576,"&gt;"&amp;(A5-IFERROR(_xlfn.STDEV.S(B7:B1048576),0))),0)</f>
        <v>14.228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593</v>
      </c>
      <c r="B9" s="51">
        <v>16.649999999999999</v>
      </c>
      <c r="C9" s="41" t="s">
        <v>116</v>
      </c>
      <c r="D9" s="41" t="s">
        <v>117</v>
      </c>
      <c r="E9" s="42" t="s">
        <v>594</v>
      </c>
      <c r="F9" s="40">
        <v>45440</v>
      </c>
      <c r="G9" s="69" t="s">
        <v>595</v>
      </c>
      <c r="H9" s="41">
        <v>24</v>
      </c>
      <c r="I9" s="41">
        <v>2024</v>
      </c>
      <c r="J9" s="43" t="s">
        <v>119</v>
      </c>
      <c r="L9" s="38"/>
      <c r="M9" s="30"/>
      <c r="N9" s="30"/>
      <c r="Q9" s="31"/>
      <c r="R9" s="31"/>
      <c r="S9" s="31"/>
    </row>
    <row r="10" spans="1:19" s="29" customFormat="1" ht="52.5" customHeight="1" x14ac:dyDescent="0.3">
      <c r="A10" s="36" t="s">
        <v>596</v>
      </c>
      <c r="B10" s="51">
        <v>15</v>
      </c>
      <c r="C10" s="41" t="s">
        <v>116</v>
      </c>
      <c r="D10" s="41" t="s">
        <v>117</v>
      </c>
      <c r="E10" s="42" t="s">
        <v>597</v>
      </c>
      <c r="F10" s="40">
        <v>45489</v>
      </c>
      <c r="G10" s="69" t="s">
        <v>171</v>
      </c>
      <c r="H10" s="41">
        <v>11</v>
      </c>
      <c r="I10" s="41">
        <v>2024</v>
      </c>
      <c r="J10" s="43" t="s">
        <v>119</v>
      </c>
      <c r="L10" s="38"/>
      <c r="M10" s="30"/>
      <c r="N10" s="30"/>
      <c r="Q10" s="31"/>
      <c r="R10" s="31"/>
      <c r="S10" s="31"/>
    </row>
    <row r="11" spans="1:19" s="29" customFormat="1" ht="52.5" customHeight="1" x14ac:dyDescent="0.3">
      <c r="A11" s="36" t="s">
        <v>598</v>
      </c>
      <c r="B11" s="51">
        <v>14</v>
      </c>
      <c r="C11" s="41" t="s">
        <v>599</v>
      </c>
      <c r="D11" s="41" t="s">
        <v>172</v>
      </c>
      <c r="E11" s="42" t="s">
        <v>600</v>
      </c>
      <c r="F11" s="40">
        <v>45365</v>
      </c>
      <c r="G11" s="69" t="s">
        <v>520</v>
      </c>
      <c r="H11" s="41" t="s">
        <v>521</v>
      </c>
      <c r="I11" s="41">
        <v>2024</v>
      </c>
      <c r="J11" s="43" t="s">
        <v>463</v>
      </c>
      <c r="L11" s="38"/>
      <c r="M11" s="30"/>
      <c r="N11" s="30"/>
      <c r="Q11" s="31"/>
      <c r="R11" s="31"/>
      <c r="S11" s="31"/>
    </row>
    <row r="12" spans="1:19" s="29" customFormat="1" ht="52.5" customHeight="1" x14ac:dyDescent="0.3">
      <c r="A12" s="36" t="s">
        <v>601</v>
      </c>
      <c r="B12" s="51">
        <v>12.5</v>
      </c>
      <c r="C12" s="41" t="s">
        <v>602</v>
      </c>
      <c r="D12" s="41" t="s">
        <v>172</v>
      </c>
      <c r="E12" s="42" t="s">
        <v>600</v>
      </c>
      <c r="F12" s="40">
        <v>45320</v>
      </c>
      <c r="G12" s="69" t="s">
        <v>603</v>
      </c>
      <c r="H12" s="41" t="s">
        <v>604</v>
      </c>
      <c r="I12" s="41">
        <v>2024</v>
      </c>
      <c r="J12" s="43" t="s">
        <v>173</v>
      </c>
      <c r="L12" s="38"/>
      <c r="M12" s="30"/>
      <c r="N12" s="30"/>
      <c r="Q12" s="31"/>
      <c r="R12" s="31"/>
      <c r="S12" s="31"/>
    </row>
    <row r="13" spans="1:19" s="29" customFormat="1" ht="52.5" customHeight="1" x14ac:dyDescent="0.3">
      <c r="A13" s="36" t="s">
        <v>605</v>
      </c>
      <c r="B13" s="51">
        <v>12</v>
      </c>
      <c r="C13" s="41" t="s">
        <v>606</v>
      </c>
      <c r="D13" s="41" t="s">
        <v>172</v>
      </c>
      <c r="E13" s="42" t="s">
        <v>600</v>
      </c>
      <c r="F13" s="40">
        <v>45433</v>
      </c>
      <c r="G13" s="69" t="s">
        <v>607</v>
      </c>
      <c r="H13" s="41" t="s">
        <v>608</v>
      </c>
      <c r="I13" s="41">
        <v>2024</v>
      </c>
      <c r="J13" s="43" t="s">
        <v>463</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609</v>
      </c>
      <c r="B16" s="51">
        <v>12.99</v>
      </c>
      <c r="C16" s="67">
        <v>45638.538194444445</v>
      </c>
      <c r="D16" s="77" t="s">
        <v>610</v>
      </c>
      <c r="E16" s="138" t="s">
        <v>611</v>
      </c>
      <c r="F16" s="129"/>
      <c r="G16" s="32"/>
      <c r="H16" s="32"/>
      <c r="I16" s="32"/>
      <c r="J16" s="32"/>
      <c r="L16" s="75"/>
      <c r="M16" s="35"/>
      <c r="N16" s="35"/>
      <c r="Q16" s="34"/>
      <c r="R16" s="34"/>
      <c r="S16" s="34"/>
    </row>
    <row r="17" spans="1:19" s="33" customFormat="1" ht="54" customHeight="1" x14ac:dyDescent="0.35">
      <c r="A17" s="36" t="s">
        <v>612</v>
      </c>
      <c r="B17" s="51">
        <v>17.940000000000001</v>
      </c>
      <c r="C17" s="67">
        <v>45638.538194444445</v>
      </c>
      <c r="D17" s="77" t="s">
        <v>613</v>
      </c>
      <c r="E17" s="138" t="s">
        <v>614</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91" priority="5">
      <formula>$F1="VALOR INCONSISTENTE"</formula>
    </cfRule>
  </conditionalFormatting>
  <conditionalFormatting sqref="A18:J38 A16:D17 G16:J17 E17:F17 A9:J15">
    <cfRule type="expression" dxfId="9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9" priority="3">
      <formula>$F4="VALOR INCONSISTENTE"</formula>
    </cfRule>
  </conditionalFormatting>
  <conditionalFormatting sqref="E16:F16">
    <cfRule type="expression" dxfId="8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F01B5998-FC87-4B0A-A5B8-EDBA841B8FD3}"/>
    <hyperlink ref="E17" r:id="rId2" xr:uid="{EF21BAAE-9862-4B61-A9EE-3FB5FF6387BA}"/>
  </hyperlinks>
  <pageMargins left="0.4" right="0.4" top="0.6" bottom="0.6" header="0.31496062000000002" footer="0.31496062000000002"/>
  <pageSetup paperSize="9" scale="54" fitToHeight="0" orientation="landscape" cellComments="atEnd" r:id="rId3"/>
  <drawing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315D0-B005-429C-B83B-773E55CD66C4}">
  <sheetPr codeName="Planilha73">
    <pageSetUpPr fitToPage="1"/>
  </sheetPr>
  <dimension ref="A1:S21"/>
  <sheetViews>
    <sheetView showGridLines="0" zoomScale="80" zoomScaleNormal="80" workbookViewId="0">
      <pane ySplit="2" topLeftCell="A7" activePane="bottomLeft" state="frozen"/>
      <selection pane="bottomLeft" activeCell="C11" sqref="C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71</v>
      </c>
      <c r="C1" s="131"/>
      <c r="D1" s="132"/>
      <c r="E1" s="9"/>
      <c r="F1" s="2"/>
      <c r="G1" s="1"/>
      <c r="H1" s="2"/>
      <c r="I1" s="2"/>
      <c r="J1" s="2"/>
      <c r="K1" s="3"/>
      <c r="M1" s="3"/>
      <c r="N1" s="3"/>
    </row>
    <row r="2" spans="1:19" s="26" customFormat="1" ht="27" customHeight="1" x14ac:dyDescent="0.25">
      <c r="A2" s="70" t="s">
        <v>93</v>
      </c>
      <c r="B2" s="133" t="s">
        <v>72</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38.627500000000005</v>
      </c>
      <c r="B5" s="137">
        <f>IFERROR(MEDIAN(B7:B1048576),0)</f>
        <v>38.65</v>
      </c>
      <c r="C5" s="137"/>
      <c r="D5" s="137">
        <f>IFERROR(AVERAGEIFS(B7:B1048576,B7:B1048576,"&lt;"&amp;(A5+IFERROR(_xlfn.STDEV.S(B7:B1048576),0)),B7:B1048576,"&gt;"&amp;(A5-IFERROR(_xlfn.STDEV.S(B7:B1048576),0))),0)</f>
        <v>38.670000000000009</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615</v>
      </c>
      <c r="B9" s="51">
        <v>39.99</v>
      </c>
      <c r="C9" s="41" t="s">
        <v>116</v>
      </c>
      <c r="D9" s="41" t="s">
        <v>117</v>
      </c>
      <c r="E9" s="42" t="s">
        <v>616</v>
      </c>
      <c r="F9" s="40">
        <v>45505</v>
      </c>
      <c r="G9" s="69" t="s">
        <v>390</v>
      </c>
      <c r="H9" s="41">
        <v>114</v>
      </c>
      <c r="I9" s="41">
        <v>2024</v>
      </c>
      <c r="J9" s="43" t="s">
        <v>119</v>
      </c>
      <c r="L9" s="38"/>
      <c r="M9" s="30"/>
      <c r="N9" s="30"/>
      <c r="Q9" s="31"/>
      <c r="R9" s="31"/>
      <c r="S9" s="31"/>
    </row>
    <row r="10" spans="1:19" s="29" customFormat="1" ht="52.5" customHeight="1" x14ac:dyDescent="0.3">
      <c r="A10" s="36" t="s">
        <v>617</v>
      </c>
      <c r="B10" s="51">
        <v>36</v>
      </c>
      <c r="C10" s="41" t="s">
        <v>116</v>
      </c>
      <c r="D10" s="41" t="s">
        <v>117</v>
      </c>
      <c r="E10" s="42" t="s">
        <v>618</v>
      </c>
      <c r="F10" s="40">
        <v>45490</v>
      </c>
      <c r="G10" s="69" t="s">
        <v>619</v>
      </c>
      <c r="H10" s="41">
        <v>104</v>
      </c>
      <c r="I10" s="41">
        <v>2024</v>
      </c>
      <c r="J10" s="43" t="s">
        <v>154</v>
      </c>
      <c r="L10" s="38"/>
      <c r="M10" s="30"/>
      <c r="N10" s="30"/>
      <c r="Q10" s="31"/>
      <c r="R10" s="31"/>
      <c r="S10" s="31"/>
    </row>
    <row r="11" spans="1:19" s="29" customFormat="1" ht="52.5" customHeight="1" x14ac:dyDescent="0.3">
      <c r="A11" s="36" t="s">
        <v>71</v>
      </c>
      <c r="B11" s="51">
        <v>38</v>
      </c>
      <c r="C11" s="41" t="s">
        <v>116</v>
      </c>
      <c r="D11" s="41" t="s">
        <v>117</v>
      </c>
      <c r="E11" s="42">
        <v>23218008000124</v>
      </c>
      <c r="F11" s="40">
        <v>45397</v>
      </c>
      <c r="G11" s="69" t="s">
        <v>312</v>
      </c>
      <c r="H11" s="41">
        <v>3</v>
      </c>
      <c r="I11" s="41">
        <v>2024</v>
      </c>
      <c r="J11" s="43" t="s">
        <v>123</v>
      </c>
      <c r="L11" s="38"/>
      <c r="M11" s="30"/>
      <c r="N11" s="30"/>
      <c r="Q11" s="31"/>
      <c r="R11" s="31"/>
      <c r="S11" s="31"/>
    </row>
    <row r="12" spans="1:19" s="29" customFormat="1" ht="52.5" customHeight="1" x14ac:dyDescent="0.3">
      <c r="A12" s="36" t="s">
        <v>71</v>
      </c>
      <c r="B12" s="51">
        <v>39.299999999999997</v>
      </c>
      <c r="C12" s="41" t="s">
        <v>116</v>
      </c>
      <c r="D12" s="41" t="s">
        <v>117</v>
      </c>
      <c r="E12" s="42" t="s">
        <v>197</v>
      </c>
      <c r="F12" s="40">
        <v>45511</v>
      </c>
      <c r="G12" s="69" t="s">
        <v>279</v>
      </c>
      <c r="H12" s="41">
        <v>2</v>
      </c>
      <c r="I12" s="41">
        <v>2024</v>
      </c>
      <c r="J12" s="43" t="s">
        <v>126</v>
      </c>
      <c r="L12" s="38"/>
      <c r="M12" s="30"/>
      <c r="N12" s="30"/>
      <c r="Q12" s="31"/>
      <c r="R12" s="31"/>
      <c r="S12" s="31"/>
    </row>
    <row r="13" spans="1:19" s="29" customFormat="1" ht="52.5" customHeight="1" x14ac:dyDescent="0.3">
      <c r="A13" s="36" t="s">
        <v>620</v>
      </c>
      <c r="B13" s="51">
        <v>37.49</v>
      </c>
      <c r="C13" s="41" t="s">
        <v>116</v>
      </c>
      <c r="D13" s="41" t="s">
        <v>117</v>
      </c>
      <c r="E13" s="42" t="s">
        <v>621</v>
      </c>
      <c r="F13" s="40">
        <v>45538</v>
      </c>
      <c r="G13" s="69" t="s">
        <v>622</v>
      </c>
      <c r="H13" s="41">
        <v>30</v>
      </c>
      <c r="I13" s="41">
        <v>2024</v>
      </c>
      <c r="J13" s="43" t="s">
        <v>154</v>
      </c>
      <c r="L13" s="38"/>
      <c r="M13" s="30"/>
      <c r="N13" s="30"/>
      <c r="Q13" s="31"/>
      <c r="R13" s="31"/>
      <c r="S13" s="31"/>
    </row>
    <row r="14" spans="1:19" s="29" customFormat="1" ht="52.5" customHeight="1" x14ac:dyDescent="0.3">
      <c r="A14" s="36" t="s">
        <v>615</v>
      </c>
      <c r="B14" s="51">
        <v>41.24</v>
      </c>
      <c r="C14" s="41" t="s">
        <v>116</v>
      </c>
      <c r="D14" s="41" t="s">
        <v>117</v>
      </c>
      <c r="E14" s="42" t="s">
        <v>197</v>
      </c>
      <c r="F14" s="40">
        <v>45475</v>
      </c>
      <c r="G14" s="69" t="s">
        <v>171</v>
      </c>
      <c r="H14" s="41">
        <v>1</v>
      </c>
      <c r="I14" s="41">
        <v>2024</v>
      </c>
      <c r="J14" s="43" t="s">
        <v>126</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623</v>
      </c>
      <c r="B17" s="51">
        <v>32</v>
      </c>
      <c r="C17" s="67">
        <v>45638.538888888892</v>
      </c>
      <c r="D17" s="77" t="s">
        <v>624</v>
      </c>
      <c r="E17" s="138" t="s">
        <v>625</v>
      </c>
      <c r="F17" s="129"/>
      <c r="G17" s="32"/>
      <c r="H17" s="32"/>
      <c r="I17" s="32"/>
      <c r="J17" s="32"/>
      <c r="L17" s="75"/>
      <c r="M17" s="35"/>
      <c r="N17" s="35"/>
      <c r="Q17" s="34"/>
      <c r="R17" s="34"/>
      <c r="S17" s="34"/>
    </row>
    <row r="18" spans="1:19" s="33" customFormat="1" ht="54" customHeight="1" x14ac:dyDescent="0.35">
      <c r="A18" s="36" t="s">
        <v>626</v>
      </c>
      <c r="B18" s="51">
        <v>45</v>
      </c>
      <c r="C18" s="67">
        <v>45638.538888888892</v>
      </c>
      <c r="D18" s="77" t="s">
        <v>307</v>
      </c>
      <c r="E18" s="138" t="s">
        <v>627</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87" priority="5">
      <formula>$F1="VALOR INCONSISTENTE"</formula>
    </cfRule>
  </conditionalFormatting>
  <conditionalFormatting sqref="A9:J33">
    <cfRule type="expression" dxfId="8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5" priority="3">
      <formula>$F4="VALOR INCONSISTENTE"</formula>
    </cfRule>
  </conditionalFormatting>
  <hyperlinks>
    <hyperlink ref="E18" r:id="rId1" xr:uid="{7698CCD8-2C5E-47D5-91DE-C7786CF79CAA}"/>
    <hyperlink ref="E17" r:id="rId2" xr:uid="{2C02784C-1737-4D78-BB21-E57F83BEEE6F}"/>
  </hyperlinks>
  <pageMargins left="0.4" right="0.4" top="0.6" bottom="0.6" header="0.31496062000000002" footer="0.31496062000000002"/>
  <pageSetup paperSize="9" scale="54" fitToHeight="0" orientation="landscape" cellComments="atEnd" r:id="rId3"/>
  <drawing r:id="rId4"/>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1CC3E-8976-4B66-9378-81B947149FE1}">
  <sheetPr codeName="Planilha74">
    <pageSetUpPr fitToPage="1"/>
  </sheetPr>
  <dimension ref="A1:S21"/>
  <sheetViews>
    <sheetView showGridLines="0" zoomScale="80" zoomScaleNormal="80" workbookViewId="0">
      <pane ySplit="2" topLeftCell="A7"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73</v>
      </c>
      <c r="C1" s="131"/>
      <c r="D1" s="132"/>
      <c r="E1" s="9"/>
      <c r="F1" s="2"/>
      <c r="G1" s="1"/>
      <c r="H1" s="2"/>
      <c r="I1" s="2"/>
      <c r="J1" s="2"/>
      <c r="K1" s="3"/>
      <c r="M1" s="3"/>
      <c r="N1" s="3"/>
    </row>
    <row r="2" spans="1:19" s="26" customFormat="1" ht="27" customHeight="1" x14ac:dyDescent="0.25">
      <c r="A2" s="70" t="s">
        <v>93</v>
      </c>
      <c r="B2" s="133" t="s">
        <v>60</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13.137499999999999</v>
      </c>
      <c r="B5" s="137">
        <f>IFERROR(MEDIAN(B7:B1048576),0)</f>
        <v>12.945</v>
      </c>
      <c r="C5" s="137"/>
      <c r="D5" s="137">
        <f>IFERROR(AVERAGEIFS(B7:B1048576,B7:B1048576,"&lt;"&amp;(A5+IFERROR(_xlfn.STDEV.S(B7:B1048576),0)),B7:B1048576,"&gt;"&amp;(A5-IFERROR(_xlfn.STDEV.S(B7:B1048576),0))),0)</f>
        <v>13.0375</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628</v>
      </c>
      <c r="B9" s="51">
        <v>12.9</v>
      </c>
      <c r="C9" s="41" t="s">
        <v>60</v>
      </c>
      <c r="D9" s="41" t="s">
        <v>117</v>
      </c>
      <c r="E9" s="42" t="s">
        <v>629</v>
      </c>
      <c r="F9" s="40">
        <v>45449</v>
      </c>
      <c r="G9" s="69" t="s">
        <v>630</v>
      </c>
      <c r="H9" s="41">
        <v>4</v>
      </c>
      <c r="I9" s="41">
        <v>2024</v>
      </c>
      <c r="J9" s="43" t="s">
        <v>154</v>
      </c>
      <c r="L9" s="38"/>
      <c r="M9" s="30"/>
      <c r="N9" s="30"/>
      <c r="Q9" s="31"/>
      <c r="R9" s="31"/>
      <c r="S9" s="31"/>
    </row>
    <row r="10" spans="1:19" s="29" customFormat="1" ht="52.5" customHeight="1" x14ac:dyDescent="0.3">
      <c r="A10" s="36" t="s">
        <v>631</v>
      </c>
      <c r="B10" s="51">
        <v>13.76</v>
      </c>
      <c r="C10" s="41" t="s">
        <v>60</v>
      </c>
      <c r="D10" s="41" t="s">
        <v>117</v>
      </c>
      <c r="E10" s="42">
        <v>48644749072</v>
      </c>
      <c r="F10" s="40">
        <v>45495</v>
      </c>
      <c r="G10" s="69" t="s">
        <v>388</v>
      </c>
      <c r="H10" s="41">
        <v>249</v>
      </c>
      <c r="I10" s="41">
        <v>2024</v>
      </c>
      <c r="J10" s="43" t="s">
        <v>123</v>
      </c>
      <c r="L10" s="38"/>
      <c r="M10" s="30"/>
      <c r="N10" s="30"/>
      <c r="Q10" s="31"/>
      <c r="R10" s="31"/>
      <c r="S10" s="31"/>
    </row>
    <row r="11" spans="1:19" s="29" customFormat="1" ht="52.5" customHeight="1" x14ac:dyDescent="0.3">
      <c r="A11" s="36" t="s">
        <v>632</v>
      </c>
      <c r="B11" s="51">
        <v>11.48</v>
      </c>
      <c r="C11" s="41" t="s">
        <v>60</v>
      </c>
      <c r="D11" s="41" t="s">
        <v>117</v>
      </c>
      <c r="E11" s="42" t="s">
        <v>633</v>
      </c>
      <c r="F11" s="40">
        <v>45554</v>
      </c>
      <c r="G11" s="69" t="s">
        <v>231</v>
      </c>
      <c r="H11" s="41">
        <v>13</v>
      </c>
      <c r="I11" s="41">
        <v>2024</v>
      </c>
      <c r="J11" s="43" t="s">
        <v>119</v>
      </c>
      <c r="L11" s="38"/>
      <c r="M11" s="30"/>
      <c r="N11" s="30"/>
      <c r="Q11" s="31"/>
      <c r="R11" s="31"/>
      <c r="S11" s="31"/>
    </row>
    <row r="12" spans="1:19" s="29" customFormat="1" ht="52.5" customHeight="1" x14ac:dyDescent="0.3">
      <c r="A12" s="36" t="s">
        <v>634</v>
      </c>
      <c r="B12" s="51">
        <v>12.99</v>
      </c>
      <c r="C12" s="41" t="s">
        <v>60</v>
      </c>
      <c r="D12" s="41" t="s">
        <v>117</v>
      </c>
      <c r="E12" s="42">
        <v>94633849000146</v>
      </c>
      <c r="F12" s="40">
        <v>45532</v>
      </c>
      <c r="G12" s="69" t="s">
        <v>622</v>
      </c>
      <c r="H12" s="41">
        <v>29</v>
      </c>
      <c r="I12" s="41">
        <v>2024</v>
      </c>
      <c r="J12" s="43" t="s">
        <v>154</v>
      </c>
      <c r="L12" s="38"/>
      <c r="M12" s="30"/>
      <c r="N12" s="30"/>
      <c r="Q12" s="31"/>
      <c r="R12" s="31"/>
      <c r="S12" s="31"/>
    </row>
    <row r="13" spans="1:19" s="29" customFormat="1" ht="52.5" customHeight="1" x14ac:dyDescent="0.3">
      <c r="A13" s="36" t="s">
        <v>635</v>
      </c>
      <c r="B13" s="51">
        <v>11.88</v>
      </c>
      <c r="C13" s="41" t="s">
        <v>60</v>
      </c>
      <c r="D13" s="41" t="s">
        <v>117</v>
      </c>
      <c r="E13" s="42">
        <v>90102385000271</v>
      </c>
      <c r="F13" s="40">
        <v>45440</v>
      </c>
      <c r="G13" s="69" t="s">
        <v>363</v>
      </c>
      <c r="H13" s="41">
        <v>10</v>
      </c>
      <c r="I13" s="41">
        <v>2024</v>
      </c>
      <c r="J13" s="43" t="s">
        <v>154</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636</v>
      </c>
      <c r="B16" s="51">
        <v>15.1</v>
      </c>
      <c r="C16" s="67">
        <v>45638.538888888892</v>
      </c>
      <c r="D16" s="77" t="s">
        <v>233</v>
      </c>
      <c r="E16" s="138" t="s">
        <v>637</v>
      </c>
      <c r="F16" s="129"/>
      <c r="G16" s="32"/>
      <c r="H16" s="32"/>
      <c r="I16" s="32"/>
      <c r="J16" s="32"/>
      <c r="L16" s="75"/>
      <c r="M16" s="35"/>
      <c r="N16" s="35"/>
      <c r="Q16" s="34"/>
      <c r="R16" s="34"/>
      <c r="S16" s="34"/>
    </row>
    <row r="17" spans="1:19" s="33" customFormat="1" ht="54" customHeight="1" x14ac:dyDescent="0.35">
      <c r="A17" s="36" t="s">
        <v>638</v>
      </c>
      <c r="B17" s="51">
        <v>14.49</v>
      </c>
      <c r="C17" s="67">
        <v>45638.538888888892</v>
      </c>
      <c r="D17" s="77" t="s">
        <v>526</v>
      </c>
      <c r="E17" s="138" t="s">
        <v>639</v>
      </c>
      <c r="F17" s="129"/>
      <c r="G17" s="32"/>
      <c r="H17" s="32"/>
      <c r="I17" s="32"/>
      <c r="J17" s="32"/>
      <c r="L17" s="75"/>
      <c r="M17" s="35"/>
      <c r="N17" s="35"/>
      <c r="Q17" s="34"/>
      <c r="R17" s="34"/>
      <c r="S17" s="34"/>
    </row>
    <row r="18" spans="1:19" s="33" customFormat="1" ht="54" customHeight="1" x14ac:dyDescent="0.35">
      <c r="A18" s="36" t="s">
        <v>640</v>
      </c>
      <c r="B18" s="51">
        <v>12.5</v>
      </c>
      <c r="C18" s="67">
        <v>45638.538888888892</v>
      </c>
      <c r="D18" s="77" t="s">
        <v>145</v>
      </c>
      <c r="E18" s="138" t="s">
        <v>641</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8:F18"/>
    <mergeCell ref="E17:F17"/>
  </mergeCells>
  <conditionalFormatting sqref="F1:F3 F8:F13">
    <cfRule type="expression" dxfId="84" priority="5">
      <formula>$F1="VALOR INCONSISTENTE"</formula>
    </cfRule>
  </conditionalFormatting>
  <conditionalFormatting sqref="A9:J39">
    <cfRule type="expression" dxfId="8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2" priority="3">
      <formula>$F4="VALOR INCONSISTENTE"</formula>
    </cfRule>
  </conditionalFormatting>
  <hyperlinks>
    <hyperlink ref="E16" r:id="rId1" xr:uid="{3B1C05AF-6BE7-4F43-B08D-0EE32E99A354}"/>
    <hyperlink ref="E18" r:id="rId2" xr:uid="{77B11654-66D9-49AB-984F-0DA46B9F3281}"/>
    <hyperlink ref="E17" r:id="rId3" xr:uid="{2475A5FF-91E0-4FE0-B127-B57CF88D09EB}"/>
  </hyperlinks>
  <pageMargins left="0.4" right="0.4" top="0.6" bottom="0.6" header="0.31496062000000002" footer="0.31496062000000002"/>
  <pageSetup paperSize="9" scale="54" fitToHeight="0" orientation="landscape" cellComments="atEnd" r:id="rId4"/>
  <drawing r:id="rId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51CF5-1268-443B-8474-1CD1019EA4AD}">
  <sheetPr codeName="Planilha75">
    <pageSetUpPr fitToPage="1"/>
  </sheetPr>
  <dimension ref="A1:S21"/>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74</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60.681249999999991</v>
      </c>
      <c r="B5" s="137">
        <f>IFERROR(MEDIAN(B7:B1048576),0)</f>
        <v>54.4</v>
      </c>
      <c r="C5" s="137"/>
      <c r="D5" s="137">
        <f>IFERROR(AVERAGEIFS(B7:B1048576,B7:B1048576,"&lt;"&amp;(A5+IFERROR(_xlfn.STDEV.S(B7:B1048576),0)),B7:B1048576,"&gt;"&amp;(A5-IFERROR(_xlfn.STDEV.S(B7:B1048576),0))),0)</f>
        <v>55.078571428571422</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642</v>
      </c>
      <c r="B9" s="51">
        <v>63.9</v>
      </c>
      <c r="C9" s="41" t="s">
        <v>116</v>
      </c>
      <c r="D9" s="41" t="s">
        <v>117</v>
      </c>
      <c r="E9" s="42" t="s">
        <v>569</v>
      </c>
      <c r="F9" s="40">
        <v>45481</v>
      </c>
      <c r="G9" s="69" t="s">
        <v>643</v>
      </c>
      <c r="H9" s="41">
        <v>25</v>
      </c>
      <c r="I9" s="41">
        <v>2024</v>
      </c>
      <c r="J9" s="43" t="s">
        <v>119</v>
      </c>
      <c r="L9" s="38"/>
      <c r="M9" s="30"/>
      <c r="N9" s="30"/>
      <c r="Q9" s="31"/>
      <c r="R9" s="31"/>
      <c r="S9" s="31"/>
    </row>
    <row r="10" spans="1:19" s="29" customFormat="1" ht="52.5" customHeight="1" x14ac:dyDescent="0.3">
      <c r="A10" s="36" t="s">
        <v>644</v>
      </c>
      <c r="B10" s="51">
        <v>47.2</v>
      </c>
      <c r="C10" s="41" t="s">
        <v>116</v>
      </c>
      <c r="D10" s="41" t="s">
        <v>117</v>
      </c>
      <c r="E10" s="42">
        <v>46801424000156</v>
      </c>
      <c r="F10" s="40">
        <v>45337</v>
      </c>
      <c r="G10" s="69" t="s">
        <v>212</v>
      </c>
      <c r="H10" s="41">
        <v>1</v>
      </c>
      <c r="I10" s="41">
        <v>2024</v>
      </c>
      <c r="J10" s="43" t="s">
        <v>154</v>
      </c>
      <c r="L10" s="38"/>
      <c r="M10" s="30"/>
      <c r="N10" s="30"/>
      <c r="Q10" s="31"/>
      <c r="R10" s="31"/>
      <c r="S10" s="31"/>
    </row>
    <row r="11" spans="1:19" s="29" customFormat="1" ht="52.5" customHeight="1" x14ac:dyDescent="0.3">
      <c r="A11" s="36" t="s">
        <v>645</v>
      </c>
      <c r="B11" s="51">
        <v>48.9</v>
      </c>
      <c r="C11" s="41" t="s">
        <v>116</v>
      </c>
      <c r="D11" s="41" t="s">
        <v>172</v>
      </c>
      <c r="E11" s="42">
        <v>70364000148</v>
      </c>
      <c r="F11" s="40">
        <v>45548</v>
      </c>
      <c r="G11" s="69" t="s">
        <v>646</v>
      </c>
      <c r="H11" s="41" t="s">
        <v>647</v>
      </c>
      <c r="I11" s="41">
        <v>2024</v>
      </c>
      <c r="J11" s="43" t="s">
        <v>187</v>
      </c>
      <c r="L11" s="38"/>
      <c r="M11" s="30"/>
      <c r="N11" s="30"/>
      <c r="Q11" s="31"/>
      <c r="R11" s="31"/>
      <c r="S11" s="31"/>
    </row>
    <row r="12" spans="1:19" s="29" customFormat="1" ht="52.5" customHeight="1" x14ac:dyDescent="0.3">
      <c r="A12" s="36" t="s">
        <v>648</v>
      </c>
      <c r="B12" s="51">
        <v>43.5</v>
      </c>
      <c r="C12" s="41" t="s">
        <v>116</v>
      </c>
      <c r="D12" s="41" t="s">
        <v>172</v>
      </c>
      <c r="E12" s="42" t="s">
        <v>649</v>
      </c>
      <c r="F12" s="40">
        <v>45467</v>
      </c>
      <c r="G12" s="69" t="s">
        <v>650</v>
      </c>
      <c r="H12" s="41" t="s">
        <v>651</v>
      </c>
      <c r="I12" s="41">
        <v>2024</v>
      </c>
      <c r="J12" s="43" t="s">
        <v>187</v>
      </c>
      <c r="L12" s="38"/>
      <c r="M12" s="30"/>
      <c r="N12" s="30"/>
      <c r="Q12" s="31"/>
      <c r="R12" s="31"/>
      <c r="S12" s="31"/>
    </row>
    <row r="13" spans="1:19" s="29" customFormat="1" ht="52.5" customHeight="1" x14ac:dyDescent="0.3">
      <c r="A13" s="36" t="s">
        <v>652</v>
      </c>
      <c r="B13" s="51">
        <v>46.25</v>
      </c>
      <c r="C13" s="41" t="s">
        <v>116</v>
      </c>
      <c r="D13" s="41" t="s">
        <v>172</v>
      </c>
      <c r="E13" s="42" t="s">
        <v>653</v>
      </c>
      <c r="F13" s="40">
        <v>45464</v>
      </c>
      <c r="G13" s="69" t="s">
        <v>654</v>
      </c>
      <c r="H13" s="41" t="s">
        <v>655</v>
      </c>
      <c r="I13" s="41">
        <v>2024</v>
      </c>
      <c r="J13" s="43" t="s">
        <v>187</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656</v>
      </c>
      <c r="B16" s="51">
        <v>75.900000000000006</v>
      </c>
      <c r="C16" s="67">
        <v>45638.538888888892</v>
      </c>
      <c r="D16" s="77" t="s">
        <v>657</v>
      </c>
      <c r="E16" s="138" t="s">
        <v>658</v>
      </c>
      <c r="F16" s="129"/>
      <c r="G16" s="32"/>
      <c r="H16" s="32"/>
      <c r="I16" s="32"/>
      <c r="J16" s="32"/>
      <c r="L16" s="75"/>
      <c r="M16" s="35"/>
      <c r="N16" s="35"/>
      <c r="Q16" s="34"/>
      <c r="R16" s="34"/>
      <c r="S16" s="34"/>
    </row>
    <row r="17" spans="1:19" s="33" customFormat="1" ht="54" customHeight="1" x14ac:dyDescent="0.35">
      <c r="A17" s="36" t="s">
        <v>659</v>
      </c>
      <c r="B17" s="51">
        <v>59.9</v>
      </c>
      <c r="C17" s="67">
        <v>45638.538888888892</v>
      </c>
      <c r="D17" s="77" t="s">
        <v>660</v>
      </c>
      <c r="E17" s="138" t="s">
        <v>661</v>
      </c>
      <c r="F17" s="129"/>
      <c r="G17" s="32"/>
      <c r="H17" s="32"/>
      <c r="I17" s="32"/>
      <c r="J17" s="32"/>
      <c r="L17" s="75"/>
      <c r="M17" s="35"/>
      <c r="N17" s="35"/>
      <c r="Q17" s="34"/>
      <c r="R17" s="34"/>
      <c r="S17" s="34"/>
    </row>
    <row r="18" spans="1:19" s="33" customFormat="1" ht="54" customHeight="1" x14ac:dyDescent="0.35">
      <c r="A18" s="36" t="s">
        <v>662</v>
      </c>
      <c r="B18" s="51">
        <v>99.9</v>
      </c>
      <c r="C18" s="67">
        <v>45638.538888888892</v>
      </c>
      <c r="D18" s="77" t="s">
        <v>434</v>
      </c>
      <c r="E18" s="138" t="s">
        <v>663</v>
      </c>
      <c r="F18" s="13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8:F18"/>
    <mergeCell ref="E17:F17"/>
  </mergeCells>
  <conditionalFormatting sqref="F1:F3 F8:F13">
    <cfRule type="expression" dxfId="81" priority="5">
      <formula>$F1="VALOR INCONSISTENTE"</formula>
    </cfRule>
  </conditionalFormatting>
  <conditionalFormatting sqref="A18:J39 G16:J17 A16:D17 A9:J15">
    <cfRule type="expression" dxfId="8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9" priority="3">
      <formula>$F4="VALOR INCONSISTENTE"</formula>
    </cfRule>
  </conditionalFormatting>
  <conditionalFormatting sqref="E16:F17">
    <cfRule type="expression" dxfId="7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903B6835-D422-4F26-A325-0BAE3B8BCC2A}"/>
    <hyperlink ref="E17" r:id="rId2" xr:uid="{1429BF06-3799-462E-A1C4-C35C04FA0D36}"/>
    <hyperlink ref="E18" r:id="rId3" display="https://www.google.com/url?url=https://www.naturaldaterra.com.br/queijo-mussarela-lanche-tirolez-unidade/p%3Fsrsltid%3DAfmBOooonf9CpX6G59pHxXfLApTKY8xZU5M7TN9P0D6X6s1mUV-W0pG7lu8&amp;rct=j&amp;q=&amp;esrc=s&amp;opi=95576897&amp;sa=U&amp;ved=0ahUKEwjC-dCJzKKKAxV7A7kGHUJ_CjkQgOUECMoH&amp;usg=AOvVaw14IX0TBnUk0jcK1u9obtA5" xr:uid="{D1C72400-3607-4557-9118-0C1449AAD14B}"/>
  </hyperlinks>
  <pageMargins left="0.4" right="0.4" top="0.6" bottom="0.6" header="0.31496062000000002" footer="0.31496062000000002"/>
  <pageSetup paperSize="9" scale="54" fitToHeight="0" orientation="landscape" cellComments="atEnd" r:id="rId4"/>
  <drawing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52E4D-8896-451B-8951-6E4AE530269A}">
  <sheetPr codeName="Planilha76">
    <pageSetUpPr fitToPage="1"/>
  </sheetPr>
  <dimension ref="A1:S20"/>
  <sheetViews>
    <sheetView showGridLines="0" zoomScale="80" zoomScaleNormal="80" workbookViewId="0">
      <pane ySplit="2" topLeftCell="A3"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75</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57.534285714285723</v>
      </c>
      <c r="B5" s="137">
        <f>IFERROR(MEDIAN(B7:B1048576),0)</f>
        <v>53.52</v>
      </c>
      <c r="C5" s="137"/>
      <c r="D5" s="137">
        <f>IFERROR(AVERAGEIFS(B7:B1048576,B7:B1048576,"&lt;"&amp;(A5+IFERROR(_xlfn.STDEV.S(B7:B1048576),0)),B7:B1048576,"&gt;"&amp;(A5-IFERROR(_xlfn.STDEV.S(B7:B1048576),0))),0)</f>
        <v>59.502499999999998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664</v>
      </c>
      <c r="B9" s="51">
        <v>44.99</v>
      </c>
      <c r="C9" s="41" t="s">
        <v>116</v>
      </c>
      <c r="D9" s="41" t="s">
        <v>117</v>
      </c>
      <c r="E9" s="42">
        <v>90102385000271</v>
      </c>
      <c r="F9" s="40">
        <v>45440</v>
      </c>
      <c r="G9" s="69" t="s">
        <v>363</v>
      </c>
      <c r="H9" s="41">
        <v>10</v>
      </c>
      <c r="I9" s="41">
        <v>2024</v>
      </c>
      <c r="J9" s="43" t="s">
        <v>154</v>
      </c>
      <c r="L9" s="38"/>
      <c r="M9" s="30"/>
      <c r="N9" s="30"/>
      <c r="Q9" s="31"/>
      <c r="R9" s="31"/>
      <c r="S9" s="31"/>
    </row>
    <row r="10" spans="1:19" s="29" customFormat="1" ht="52.5" customHeight="1" x14ac:dyDescent="0.3">
      <c r="A10" s="36" t="s">
        <v>665</v>
      </c>
      <c r="B10" s="51">
        <v>53.21</v>
      </c>
      <c r="C10" s="41" t="s">
        <v>116</v>
      </c>
      <c r="D10" s="41" t="s">
        <v>172</v>
      </c>
      <c r="E10" s="42">
        <v>8652909000136</v>
      </c>
      <c r="F10" s="40">
        <v>45422</v>
      </c>
      <c r="G10" s="69" t="s">
        <v>185</v>
      </c>
      <c r="H10" s="41" t="s">
        <v>186</v>
      </c>
      <c r="I10" s="41">
        <v>2024</v>
      </c>
      <c r="J10" s="43" t="s">
        <v>187</v>
      </c>
      <c r="L10" s="38"/>
      <c r="M10" s="30"/>
      <c r="N10" s="30"/>
      <c r="Q10" s="31"/>
      <c r="R10" s="31"/>
      <c r="S10" s="31"/>
    </row>
    <row r="11" spans="1:19" s="29" customFormat="1" ht="52.5" customHeight="1" x14ac:dyDescent="0.3">
      <c r="A11" s="36" t="s">
        <v>75</v>
      </c>
      <c r="B11" s="51">
        <v>53.52</v>
      </c>
      <c r="C11" s="41" t="s">
        <v>250</v>
      </c>
      <c r="D11" s="41" t="s">
        <v>251</v>
      </c>
      <c r="E11" s="42" t="s">
        <v>666</v>
      </c>
      <c r="F11" s="40">
        <v>45533</v>
      </c>
      <c r="G11" s="69" t="s">
        <v>667</v>
      </c>
      <c r="H11" s="41">
        <v>34</v>
      </c>
      <c r="I11" s="41">
        <v>2024</v>
      </c>
      <c r="J11" s="43" t="s">
        <v>668</v>
      </c>
      <c r="L11" s="38"/>
      <c r="M11" s="30"/>
      <c r="N11" s="30"/>
      <c r="Q11" s="31"/>
      <c r="R11" s="31"/>
      <c r="S11" s="31"/>
    </row>
    <row r="12" spans="1:19" s="29" customFormat="1" ht="52.5" customHeight="1" x14ac:dyDescent="0.3">
      <c r="A12" s="36" t="s">
        <v>669</v>
      </c>
      <c r="B12" s="51">
        <v>46.9</v>
      </c>
      <c r="C12" s="41" t="s">
        <v>602</v>
      </c>
      <c r="D12" s="41" t="s">
        <v>172</v>
      </c>
      <c r="E12" s="42">
        <v>51276789000149</v>
      </c>
      <c r="F12" s="40">
        <v>45282</v>
      </c>
      <c r="G12" s="69" t="s">
        <v>670</v>
      </c>
      <c r="H12" s="41" t="s">
        <v>671</v>
      </c>
      <c r="I12" s="41">
        <v>2023</v>
      </c>
      <c r="J12" s="43" t="s">
        <v>266</v>
      </c>
      <c r="L12" s="38"/>
      <c r="M12" s="30"/>
      <c r="N12" s="30"/>
      <c r="Q12" s="31"/>
      <c r="R12" s="31"/>
      <c r="S12" s="31"/>
    </row>
    <row r="13" spans="1:19" s="29" customFormat="1" ht="52.5" customHeight="1" x14ac:dyDescent="0.3">
      <c r="A13" s="36" t="s">
        <v>672</v>
      </c>
      <c r="B13" s="51">
        <v>63.86</v>
      </c>
      <c r="C13" s="41" t="s">
        <v>673</v>
      </c>
      <c r="D13" s="41" t="s">
        <v>674</v>
      </c>
      <c r="E13" s="42" t="s">
        <v>675</v>
      </c>
      <c r="F13" s="40">
        <v>45468</v>
      </c>
      <c r="G13" s="69" t="s">
        <v>676</v>
      </c>
      <c r="H13" s="41">
        <v>1.6010106900182E+16</v>
      </c>
      <c r="I13" s="41">
        <v>2024</v>
      </c>
      <c r="J13" s="43" t="s">
        <v>197</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677</v>
      </c>
      <c r="B16" s="51">
        <v>72.84</v>
      </c>
      <c r="C16" s="67">
        <v>45638.538888888892</v>
      </c>
      <c r="D16" s="77" t="s">
        <v>678</v>
      </c>
      <c r="E16" s="138" t="s">
        <v>679</v>
      </c>
      <c r="F16" s="129"/>
      <c r="G16" s="32"/>
      <c r="H16" s="32"/>
      <c r="I16" s="32"/>
      <c r="J16" s="32"/>
      <c r="L16" s="75"/>
      <c r="M16" s="35"/>
      <c r="N16" s="35"/>
      <c r="Q16" s="34"/>
      <c r="R16" s="34"/>
      <c r="S16" s="34"/>
    </row>
    <row r="17" spans="1:19" s="33" customFormat="1" ht="54" customHeight="1" x14ac:dyDescent="0.35">
      <c r="A17" s="36" t="s">
        <v>680</v>
      </c>
      <c r="B17" s="51">
        <v>67.42</v>
      </c>
      <c r="C17" s="67">
        <v>45638.538888888892</v>
      </c>
      <c r="D17" s="77" t="s">
        <v>681</v>
      </c>
      <c r="E17" s="138" t="s">
        <v>682</v>
      </c>
      <c r="F17" s="13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77" priority="5">
      <formula>$F1="VALOR INCONSISTENTE"</formula>
    </cfRule>
  </conditionalFormatting>
  <conditionalFormatting sqref="A9:J38">
    <cfRule type="expression" dxfId="7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5" priority="3">
      <formula>$F4="VALOR INCONSISTENTE"</formula>
    </cfRule>
  </conditionalFormatting>
  <hyperlinks>
    <hyperlink ref="E16" r:id="rId1" xr:uid="{9A161381-1B98-442C-A6AD-A3F48A2A2D77}"/>
    <hyperlink ref="E17" r:id="rId2" display="https://www.google.com/url?url=https://www.calegarisemcasa.com.br/produtos/detalhe/17360%3Fsrsltid%3DAfmBOoqP5FCfkanB2aGHNKwjwm-49WNVvW4vrXW_GdgNx3UgiZvoPjPQK8A&amp;rct=j&amp;q=&amp;esrc=s&amp;opi=95576897&amp;sa=U&amp;ved=0ahUKEwi7saOOzKKKAxVPHLkGHaQyKpsQguUECI0H&amp;usg=AOvVaw0hnc7imriDvHQiWodVnbSE" xr:uid="{C1156E5B-F89C-4BE0-B3C1-1D6964746D33}"/>
  </hyperlinks>
  <pageMargins left="0.4" right="0.4" top="0.6" bottom="0.6" header="0.31496062000000002" footer="0.31496062000000002"/>
  <pageSetup paperSize="9" scale="54" fitToHeight="0" orientation="landscape" cellComments="atEnd" r:id="rId3"/>
  <drawing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1CAA3-D772-4CF7-B7A5-B6AC656E03F7}">
  <sheetPr codeName="Planilha77">
    <pageSetUpPr fitToPage="1"/>
  </sheetPr>
  <dimension ref="A1:S21"/>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76</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6.55375</v>
      </c>
      <c r="B5" s="137">
        <f>IFERROR(MEDIAN(B7:B1048576),0)</f>
        <v>6.2750000000000004</v>
      </c>
      <c r="C5" s="137"/>
      <c r="D5" s="137">
        <f>IFERROR(AVERAGEIFS(B7:B1048576,B7:B1048576,"&lt;"&amp;(A5+IFERROR(_xlfn.STDEV.S(B7:B1048576),0)),B7:B1048576,"&gt;"&amp;(A5-IFERROR(_xlfn.STDEV.S(B7:B1048576),0))),0)</f>
        <v>6.2640000000000002</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683</v>
      </c>
      <c r="B9" s="51">
        <v>6.65</v>
      </c>
      <c r="C9" s="41" t="s">
        <v>116</v>
      </c>
      <c r="D9" s="41" t="s">
        <v>117</v>
      </c>
      <c r="E9" s="42" t="s">
        <v>684</v>
      </c>
      <c r="F9" s="40">
        <v>45532</v>
      </c>
      <c r="G9" s="69" t="s">
        <v>685</v>
      </c>
      <c r="H9" s="41">
        <v>11</v>
      </c>
      <c r="I9" s="41">
        <v>2024</v>
      </c>
      <c r="J9" s="43" t="s">
        <v>154</v>
      </c>
      <c r="L9" s="38"/>
      <c r="M9" s="30"/>
      <c r="N9" s="30"/>
      <c r="Q9" s="31"/>
      <c r="R9" s="31"/>
      <c r="S9" s="31"/>
    </row>
    <row r="10" spans="1:19" s="29" customFormat="1" ht="52.5" customHeight="1" x14ac:dyDescent="0.3">
      <c r="A10" s="36" t="s">
        <v>76</v>
      </c>
      <c r="B10" s="51">
        <v>8.26</v>
      </c>
      <c r="C10" s="41" t="s">
        <v>116</v>
      </c>
      <c r="D10" s="41" t="s">
        <v>117</v>
      </c>
      <c r="E10" s="42">
        <v>56170106034</v>
      </c>
      <c r="F10" s="40">
        <v>45426</v>
      </c>
      <c r="G10" s="69" t="s">
        <v>686</v>
      </c>
      <c r="H10" s="41">
        <v>1</v>
      </c>
      <c r="I10" s="41">
        <v>2024</v>
      </c>
      <c r="J10" s="43" t="s">
        <v>126</v>
      </c>
      <c r="L10" s="38"/>
      <c r="M10" s="30"/>
      <c r="N10" s="30"/>
      <c r="Q10" s="31"/>
      <c r="R10" s="31"/>
      <c r="S10" s="31"/>
    </row>
    <row r="11" spans="1:19" s="29" customFormat="1" ht="52.5" customHeight="1" x14ac:dyDescent="0.3">
      <c r="A11" s="36" t="s">
        <v>687</v>
      </c>
      <c r="B11" s="51">
        <v>7.86</v>
      </c>
      <c r="C11" s="41" t="s">
        <v>116</v>
      </c>
      <c r="D11" s="41" t="s">
        <v>117</v>
      </c>
      <c r="E11" s="42" t="s">
        <v>197</v>
      </c>
      <c r="F11" s="40">
        <v>45461</v>
      </c>
      <c r="G11" s="69" t="s">
        <v>193</v>
      </c>
      <c r="H11" s="41">
        <v>1</v>
      </c>
      <c r="I11" s="41">
        <v>2024</v>
      </c>
      <c r="J11" s="43" t="s">
        <v>126</v>
      </c>
      <c r="L11" s="38"/>
      <c r="M11" s="30"/>
      <c r="N11" s="30"/>
      <c r="Q11" s="31"/>
      <c r="R11" s="31"/>
      <c r="S11" s="31"/>
    </row>
    <row r="12" spans="1:19" s="29" customFormat="1" ht="52.5" customHeight="1" x14ac:dyDescent="0.3">
      <c r="A12" s="36" t="s">
        <v>76</v>
      </c>
      <c r="B12" s="51">
        <v>5.5</v>
      </c>
      <c r="C12" s="41" t="s">
        <v>546</v>
      </c>
      <c r="D12" s="41" t="s">
        <v>172</v>
      </c>
      <c r="E12" s="42">
        <v>648563000190</v>
      </c>
      <c r="F12" s="40">
        <v>45476</v>
      </c>
      <c r="G12" s="69" t="s">
        <v>688</v>
      </c>
      <c r="H12" s="41" t="s">
        <v>689</v>
      </c>
      <c r="I12" s="41">
        <v>2024</v>
      </c>
      <c r="J12" s="43" t="s">
        <v>173</v>
      </c>
      <c r="L12" s="38"/>
      <c r="M12" s="30"/>
      <c r="N12" s="30"/>
      <c r="Q12" s="31"/>
      <c r="R12" s="31"/>
      <c r="S12" s="31"/>
    </row>
    <row r="13" spans="1:19" s="29" customFormat="1" ht="52.5" customHeight="1" x14ac:dyDescent="0.3">
      <c r="A13" s="36" t="s">
        <v>690</v>
      </c>
      <c r="B13" s="51">
        <v>5.9</v>
      </c>
      <c r="C13" s="41" t="s">
        <v>546</v>
      </c>
      <c r="D13" s="41" t="s">
        <v>674</v>
      </c>
      <c r="E13" s="42" t="s">
        <v>691</v>
      </c>
      <c r="F13" s="40">
        <v>45419</v>
      </c>
      <c r="G13" s="69" t="s">
        <v>692</v>
      </c>
      <c r="H13" s="41">
        <v>1.6045406900102E+16</v>
      </c>
      <c r="I13" s="41">
        <v>2024</v>
      </c>
      <c r="J13" s="43" t="s">
        <v>197</v>
      </c>
      <c r="L13" s="38"/>
      <c r="M13" s="30"/>
      <c r="N13" s="30"/>
      <c r="Q13" s="31"/>
      <c r="R13" s="31"/>
      <c r="S13" s="31"/>
    </row>
    <row r="14" spans="1:19" s="29" customFormat="1" ht="52.5" customHeight="1" x14ac:dyDescent="0.3">
      <c r="A14" s="36" t="s">
        <v>690</v>
      </c>
      <c r="B14" s="51">
        <v>5.79</v>
      </c>
      <c r="C14" s="41" t="s">
        <v>546</v>
      </c>
      <c r="D14" s="41" t="s">
        <v>674</v>
      </c>
      <c r="E14" s="42" t="s">
        <v>693</v>
      </c>
      <c r="F14" s="40">
        <v>45425</v>
      </c>
      <c r="G14" s="69" t="s">
        <v>694</v>
      </c>
      <c r="H14" s="41">
        <v>1.6013306900282E+16</v>
      </c>
      <c r="I14" s="41">
        <v>2024</v>
      </c>
      <c r="J14" s="43" t="s">
        <v>197</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695</v>
      </c>
      <c r="B17" s="51">
        <v>7.48</v>
      </c>
      <c r="C17" s="67">
        <v>45638.538888888892</v>
      </c>
      <c r="D17" s="77" t="s">
        <v>696</v>
      </c>
      <c r="E17" s="138" t="s">
        <v>697</v>
      </c>
      <c r="F17" s="129"/>
      <c r="G17" s="32"/>
      <c r="H17" s="32"/>
      <c r="I17" s="32"/>
      <c r="J17" s="32"/>
      <c r="L17" s="75"/>
      <c r="M17" s="35"/>
      <c r="N17" s="35"/>
      <c r="Q17" s="34"/>
      <c r="R17" s="34"/>
      <c r="S17" s="34"/>
    </row>
    <row r="18" spans="1:19" s="33" customFormat="1" ht="54" customHeight="1" x14ac:dyDescent="0.35">
      <c r="A18" s="36" t="s">
        <v>698</v>
      </c>
      <c r="B18" s="51">
        <v>4.99</v>
      </c>
      <c r="C18" s="67">
        <v>45638.538888888892</v>
      </c>
      <c r="D18" s="77" t="s">
        <v>189</v>
      </c>
      <c r="E18" s="138" t="s">
        <v>699</v>
      </c>
      <c r="F18" s="129"/>
      <c r="G18" s="32"/>
      <c r="H18" s="32"/>
      <c r="I18" s="32"/>
      <c r="J18" s="32"/>
      <c r="L18" s="75"/>
      <c r="M18" s="35"/>
      <c r="N18" s="35"/>
      <c r="Q18" s="34"/>
      <c r="R18" s="34"/>
      <c r="S18" s="34"/>
    </row>
    <row r="19" spans="1:19" ht="40.15" customHeight="1" x14ac:dyDescent="0.25">
      <c r="A19" s="72" t="s">
        <v>113</v>
      </c>
      <c r="B19" s="8"/>
      <c r="C19" s="71"/>
      <c r="D19" s="44"/>
      <c r="E19" s="45"/>
      <c r="F19" s="46"/>
      <c r="G19" s="6"/>
      <c r="H19" s="6"/>
      <c r="I19" s="6"/>
      <c r="J19" s="6"/>
      <c r="L19" s="4"/>
      <c r="M19" s="3"/>
      <c r="N19" s="3"/>
      <c r="Q19" s="5"/>
      <c r="R19" s="5"/>
      <c r="S19" s="5"/>
    </row>
    <row r="20" spans="1:19" s="29" customFormat="1" ht="34.9" customHeight="1" x14ac:dyDescent="0.3">
      <c r="A20" s="73" t="s">
        <v>102</v>
      </c>
      <c r="B20" s="74" t="s">
        <v>109</v>
      </c>
      <c r="C20" s="74" t="s">
        <v>114</v>
      </c>
      <c r="D20" s="121" t="s">
        <v>115</v>
      </c>
      <c r="E20" s="121"/>
      <c r="F20" s="122"/>
      <c r="G20" s="37"/>
      <c r="H20" s="37"/>
      <c r="I20" s="37"/>
      <c r="J20" s="37"/>
      <c r="L20" s="38"/>
      <c r="M20" s="30"/>
      <c r="N20" s="30"/>
      <c r="Q20" s="31"/>
      <c r="R20" s="31"/>
      <c r="S20" s="31"/>
    </row>
    <row r="21" spans="1:19" s="29" customFormat="1" ht="54" customHeight="1" x14ac:dyDescent="0.3">
      <c r="A21" s="39" t="s">
        <v>94</v>
      </c>
      <c r="B21" s="51"/>
      <c r="C21" s="52"/>
      <c r="D21" s="123"/>
      <c r="E21" s="124"/>
      <c r="F21" s="125"/>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74" priority="5">
      <formula>$F1="VALOR INCONSISTENTE"</formula>
    </cfRule>
  </conditionalFormatting>
  <conditionalFormatting sqref="A9:J39">
    <cfRule type="expression" dxfId="7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2" priority="3">
      <formula>$F4="VALOR INCONSISTENTE"</formula>
    </cfRule>
  </conditionalFormatting>
  <hyperlinks>
    <hyperlink ref="E17" r:id="rId1" xr:uid="{FB9C52EE-11D2-4AF8-ADEE-77C92BE35BF2}"/>
    <hyperlink ref="E18" r:id="rId2" xr:uid="{DCFC57FE-227F-4516-87CD-604DE30C7605}"/>
  </hyperlinks>
  <pageMargins left="0.4" right="0.4" top="0.6" bottom="0.6" header="0.31496062000000002" footer="0.31496062000000002"/>
  <pageSetup paperSize="9" scale="54" fitToHeight="0" orientation="landscape" cellComments="atEnd" r:id="rId3"/>
  <drawing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B9B50-E83E-4D2F-9C1C-29BE9065D1F9}">
  <sheetPr codeName="Planilha78">
    <pageSetUpPr fitToPage="1"/>
  </sheetPr>
  <dimension ref="A1:S20"/>
  <sheetViews>
    <sheetView showGridLines="0" zoomScale="80" zoomScaleNormal="80" workbookViewId="0">
      <pane ySplit="2" topLeftCell="A3" activePane="bottomLeft" state="frozen"/>
      <selection pane="bottomLeft" activeCell="C16" sqref="C16"/>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77</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7.0714285714285712</v>
      </c>
      <c r="B5" s="137">
        <f>IFERROR(MEDIAN(B7:B1048576),0)</f>
        <v>6.99</v>
      </c>
      <c r="C5" s="137"/>
      <c r="D5" s="137">
        <f>IFERROR(AVERAGEIFS(B7:B1048576,B7:B1048576,"&lt;"&amp;(A5+IFERROR(_xlfn.STDEV.S(B7:B1048576),0)),B7:B1048576,"&gt;"&amp;(A5-IFERROR(_xlfn.STDEV.S(B7:B1048576),0))),0)</f>
        <v>6.8280000000000003</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700</v>
      </c>
      <c r="B9" s="51">
        <v>5.38</v>
      </c>
      <c r="C9" s="41" t="s">
        <v>116</v>
      </c>
      <c r="D9" s="41" t="s">
        <v>117</v>
      </c>
      <c r="E9" s="42" t="s">
        <v>701</v>
      </c>
      <c r="F9" s="40">
        <v>45562</v>
      </c>
      <c r="G9" s="69" t="s">
        <v>702</v>
      </c>
      <c r="H9" s="41">
        <v>150</v>
      </c>
      <c r="I9" s="41">
        <v>2024</v>
      </c>
      <c r="J9" s="43" t="s">
        <v>119</v>
      </c>
      <c r="L9" s="38"/>
      <c r="M9" s="30"/>
      <c r="N9" s="30"/>
      <c r="Q9" s="31"/>
      <c r="R9" s="31"/>
      <c r="S9" s="31"/>
    </row>
    <row r="10" spans="1:19" s="29" customFormat="1" ht="52.5" customHeight="1" x14ac:dyDescent="0.3">
      <c r="A10" s="36" t="s">
        <v>77</v>
      </c>
      <c r="B10" s="51">
        <v>7</v>
      </c>
      <c r="C10" s="41" t="s">
        <v>116</v>
      </c>
      <c r="D10" s="41" t="s">
        <v>117</v>
      </c>
      <c r="E10" s="42" t="s">
        <v>197</v>
      </c>
      <c r="F10" s="40">
        <v>45561</v>
      </c>
      <c r="G10" s="69" t="s">
        <v>281</v>
      </c>
      <c r="H10" s="41">
        <v>118</v>
      </c>
      <c r="I10" s="41">
        <v>2024</v>
      </c>
      <c r="J10" s="43" t="s">
        <v>119</v>
      </c>
      <c r="L10" s="38"/>
      <c r="M10" s="30"/>
      <c r="N10" s="30"/>
      <c r="Q10" s="31"/>
      <c r="R10" s="31"/>
      <c r="S10" s="31"/>
    </row>
    <row r="11" spans="1:19" s="29" customFormat="1" ht="52.5" customHeight="1" x14ac:dyDescent="0.3">
      <c r="A11" s="36" t="s">
        <v>77</v>
      </c>
      <c r="B11" s="51">
        <v>6.1</v>
      </c>
      <c r="C11" s="41" t="s">
        <v>39</v>
      </c>
      <c r="D11" s="41" t="s">
        <v>172</v>
      </c>
      <c r="E11" s="42" t="s">
        <v>703</v>
      </c>
      <c r="F11" s="40">
        <v>45345</v>
      </c>
      <c r="G11" s="69" t="s">
        <v>704</v>
      </c>
      <c r="H11" s="41" t="s">
        <v>705</v>
      </c>
      <c r="I11" s="41">
        <v>2024</v>
      </c>
      <c r="J11" s="43" t="s">
        <v>463</v>
      </c>
      <c r="L11" s="38"/>
      <c r="M11" s="30"/>
      <c r="N11" s="30"/>
      <c r="Q11" s="31"/>
      <c r="R11" s="31"/>
      <c r="S11" s="31"/>
    </row>
    <row r="12" spans="1:19" s="29" customFormat="1" ht="52.5" customHeight="1" x14ac:dyDescent="0.3">
      <c r="A12" s="36" t="s">
        <v>706</v>
      </c>
      <c r="B12" s="51">
        <v>6.99</v>
      </c>
      <c r="C12" s="41" t="s">
        <v>116</v>
      </c>
      <c r="D12" s="41" t="s">
        <v>117</v>
      </c>
      <c r="E12" s="42">
        <v>44911827000122</v>
      </c>
      <c r="F12" s="40">
        <v>45474</v>
      </c>
      <c r="G12" s="69" t="s">
        <v>707</v>
      </c>
      <c r="H12" s="41">
        <v>597</v>
      </c>
      <c r="I12" s="41">
        <v>2024</v>
      </c>
      <c r="J12" s="43" t="s">
        <v>119</v>
      </c>
      <c r="L12" s="38"/>
      <c r="M12" s="30"/>
      <c r="N12" s="30"/>
      <c r="Q12" s="31"/>
      <c r="R12" s="31"/>
      <c r="S12" s="31"/>
    </row>
    <row r="13" spans="1:19" s="29" customFormat="1" ht="52.5" customHeight="1" x14ac:dyDescent="0.3">
      <c r="A13" s="36" t="s">
        <v>77</v>
      </c>
      <c r="B13" s="51">
        <v>6.1</v>
      </c>
      <c r="C13" s="41" t="s">
        <v>39</v>
      </c>
      <c r="D13" s="41" t="s">
        <v>172</v>
      </c>
      <c r="E13" s="42" t="s">
        <v>708</v>
      </c>
      <c r="F13" s="40">
        <v>45345</v>
      </c>
      <c r="G13" s="69" t="s">
        <v>704</v>
      </c>
      <c r="H13" s="41" t="s">
        <v>705</v>
      </c>
      <c r="I13" s="41">
        <v>2024</v>
      </c>
      <c r="J13" s="43" t="s">
        <v>463</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709</v>
      </c>
      <c r="B16" s="51">
        <v>7.95</v>
      </c>
      <c r="C16" s="67">
        <v>45638.538888888892</v>
      </c>
      <c r="D16" s="77" t="s">
        <v>710</v>
      </c>
      <c r="E16" s="138" t="s">
        <v>711</v>
      </c>
      <c r="F16" s="129"/>
      <c r="G16" s="32"/>
      <c r="H16" s="32"/>
      <c r="I16" s="32"/>
      <c r="J16" s="32"/>
      <c r="L16" s="75"/>
      <c r="M16" s="35"/>
      <c r="N16" s="35"/>
      <c r="Q16" s="34"/>
      <c r="R16" s="34"/>
      <c r="S16" s="34"/>
    </row>
    <row r="17" spans="1:19" s="33" customFormat="1" ht="54" customHeight="1" x14ac:dyDescent="0.35">
      <c r="A17" s="36" t="s">
        <v>712</v>
      </c>
      <c r="B17" s="51">
        <v>9.98</v>
      </c>
      <c r="C17" s="67">
        <v>45638.538888888892</v>
      </c>
      <c r="D17" s="77" t="s">
        <v>327</v>
      </c>
      <c r="E17" s="138" t="s">
        <v>713</v>
      </c>
      <c r="F17" s="129"/>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71" priority="5">
      <formula>$F1="VALOR INCONSISTENTE"</formula>
    </cfRule>
  </conditionalFormatting>
  <conditionalFormatting sqref="A16:D16 G16:J16 A17:J38 A9:J15">
    <cfRule type="expression" dxfId="7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9" priority="3">
      <formula>$F4="VALOR INCONSISTENTE"</formula>
    </cfRule>
  </conditionalFormatting>
  <conditionalFormatting sqref="E16:F16">
    <cfRule type="expression" dxfId="6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952CD4A9-2602-4764-8CB1-21D8EDE72691}"/>
    <hyperlink ref="E17" r:id="rId2" display="https://www.google.com/url?url=https://www.superpaguemenos.com.br/repolho-roxo-kg/p%3Fsrsltid%3DAfmBOopSYXquxl1nMtIovfKQcZxvYuGx5G38C4PL34-Wn_q9j4qKyseQ7q4&amp;rct=j&amp;q=&amp;esrc=s&amp;opi=95576897&amp;sa=U&amp;ved=0ahUKEwiq84GYzKKKAxXzK7kGHbqDOzoQgOUECOcF&amp;usg=AOvVaw0TIQ933prcTn7ChTQoGrfd" xr:uid="{C50C65F9-3FBD-4968-B81A-61A70520BAE1}"/>
  </hyperlinks>
  <pageMargins left="0.4" right="0.4" top="0.6" bottom="0.6" header="0.31496062000000002" footer="0.31496062000000002"/>
  <pageSetup paperSize="9" scale="54" fitToHeight="0" orientation="landscape" cellComments="atEnd" r:id="rId3"/>
  <drawing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F9869-F786-44C9-8847-B849121F497B}">
  <sheetPr codeName="Planilha79">
    <pageSetUpPr fitToPage="1"/>
  </sheetPr>
  <dimension ref="A1:S19"/>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78</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23.598333333333333</v>
      </c>
      <c r="B5" s="137">
        <f>IFERROR(MEDIAN(B7:B1048576),0)</f>
        <v>23.9</v>
      </c>
      <c r="C5" s="137"/>
      <c r="D5" s="137">
        <f>IFERROR(AVERAGEIFS(B7:B1048576,B7:B1048576,"&lt;"&amp;(A5+IFERROR(_xlfn.STDEV.S(B7:B1048576),0)),B7:B1048576,"&gt;"&amp;(A5-IFERROR(_xlfn.STDEV.S(B7:B1048576),0))),0)</f>
        <v>24.137999999999998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714</v>
      </c>
      <c r="B9" s="51">
        <v>20.9</v>
      </c>
      <c r="C9" s="41" t="s">
        <v>116</v>
      </c>
      <c r="D9" s="41" t="s">
        <v>117</v>
      </c>
      <c r="E9" s="42">
        <v>15388008000144</v>
      </c>
      <c r="F9" s="40">
        <v>45453</v>
      </c>
      <c r="G9" s="69" t="s">
        <v>561</v>
      </c>
      <c r="H9" s="41">
        <v>3</v>
      </c>
      <c r="I9" s="41">
        <v>2024</v>
      </c>
      <c r="J9" s="43" t="s">
        <v>123</v>
      </c>
      <c r="L9" s="38"/>
      <c r="M9" s="30"/>
      <c r="N9" s="30"/>
      <c r="Q9" s="31"/>
      <c r="R9" s="31"/>
      <c r="S9" s="31"/>
    </row>
    <row r="10" spans="1:19" s="29" customFormat="1" ht="52.5" customHeight="1" x14ac:dyDescent="0.3">
      <c r="A10" s="36" t="s">
        <v>715</v>
      </c>
      <c r="B10" s="51">
        <v>24.6</v>
      </c>
      <c r="C10" s="41" t="s">
        <v>116</v>
      </c>
      <c r="D10" s="41" t="s">
        <v>117</v>
      </c>
      <c r="E10" s="42" t="s">
        <v>197</v>
      </c>
      <c r="F10" s="40">
        <v>45498</v>
      </c>
      <c r="G10" s="69" t="s">
        <v>716</v>
      </c>
      <c r="H10" s="41">
        <v>1</v>
      </c>
      <c r="I10" s="41">
        <v>2024</v>
      </c>
      <c r="J10" s="43" t="s">
        <v>126</v>
      </c>
      <c r="L10" s="38"/>
      <c r="M10" s="30"/>
      <c r="N10" s="30"/>
      <c r="Q10" s="31"/>
      <c r="R10" s="31"/>
      <c r="S10" s="31"/>
    </row>
    <row r="11" spans="1:19" s="29" customFormat="1" ht="52.5" customHeight="1" x14ac:dyDescent="0.3">
      <c r="A11" s="36" t="s">
        <v>717</v>
      </c>
      <c r="B11" s="51">
        <v>23.9</v>
      </c>
      <c r="C11" s="41" t="s">
        <v>116</v>
      </c>
      <c r="D11" s="41" t="s">
        <v>172</v>
      </c>
      <c r="E11" s="42" t="s">
        <v>600</v>
      </c>
      <c r="F11" s="40">
        <v>45439</v>
      </c>
      <c r="G11" s="69" t="s">
        <v>718</v>
      </c>
      <c r="H11" s="41" t="s">
        <v>719</v>
      </c>
      <c r="I11" s="41">
        <v>2024</v>
      </c>
      <c r="J11" s="43" t="s">
        <v>463</v>
      </c>
      <c r="L11" s="38"/>
      <c r="M11" s="30"/>
      <c r="N11" s="30"/>
      <c r="Q11" s="31"/>
      <c r="R11" s="31"/>
      <c r="S11" s="31"/>
    </row>
    <row r="12" spans="1:19" s="29" customFormat="1" ht="52.5" customHeight="1" x14ac:dyDescent="0.3">
      <c r="A12" s="36" t="s">
        <v>720</v>
      </c>
      <c r="B12" s="51">
        <v>23.9</v>
      </c>
      <c r="C12" s="41" t="s">
        <v>116</v>
      </c>
      <c r="D12" s="41" t="s">
        <v>172</v>
      </c>
      <c r="E12" s="42" t="s">
        <v>600</v>
      </c>
      <c r="F12" s="40">
        <v>45412</v>
      </c>
      <c r="G12" s="69" t="s">
        <v>721</v>
      </c>
      <c r="H12" s="41" t="s">
        <v>722</v>
      </c>
      <c r="I12" s="41">
        <v>2024</v>
      </c>
      <c r="J12" s="43" t="s">
        <v>173</v>
      </c>
      <c r="L12" s="38"/>
      <c r="M12" s="30"/>
      <c r="N12" s="30"/>
      <c r="Q12" s="31"/>
      <c r="R12" s="31"/>
      <c r="S12" s="31"/>
    </row>
    <row r="13" spans="1:19" s="29" customFormat="1" ht="52.5" customHeight="1" x14ac:dyDescent="0.3">
      <c r="A13" s="36" t="s">
        <v>723</v>
      </c>
      <c r="B13" s="51">
        <v>23.5</v>
      </c>
      <c r="C13" s="41" t="s">
        <v>116</v>
      </c>
      <c r="D13" s="41" t="s">
        <v>172</v>
      </c>
      <c r="E13" s="42" t="s">
        <v>600</v>
      </c>
      <c r="F13" s="40">
        <v>45309</v>
      </c>
      <c r="G13" s="69" t="s">
        <v>724</v>
      </c>
      <c r="H13" s="41" t="s">
        <v>725</v>
      </c>
      <c r="I13" s="41">
        <v>2024</v>
      </c>
      <c r="J13" s="43" t="s">
        <v>173</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726</v>
      </c>
      <c r="B16" s="51">
        <v>24.79</v>
      </c>
      <c r="C16" s="67">
        <v>45638.538888888892</v>
      </c>
      <c r="D16" s="77" t="s">
        <v>727</v>
      </c>
      <c r="E16" s="138" t="s">
        <v>728</v>
      </c>
      <c r="F16" s="129"/>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67" priority="6">
      <formula>$F1="VALOR INCONSISTENTE"</formula>
    </cfRule>
  </conditionalFormatting>
  <conditionalFormatting sqref="A9:J15 A16:B16 D16:J16 A17:J37">
    <cfRule type="expression" dxfId="66"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5" priority="4">
      <formula>$F4="VALOR INCONSISTENTE"</formula>
    </cfRule>
  </conditionalFormatting>
  <conditionalFormatting sqref="C16">
    <cfRule type="expression" dxfId="64"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27122F84-B8D9-47B8-803D-49ADC6546289}"/>
  </hyperlinks>
  <pageMargins left="0.4" right="0.4" top="0.6" bottom="0.6" header="0.31496062000000002" footer="0.31496062000000002"/>
  <pageSetup paperSize="9" scale="54" fitToHeight="0" orientation="landscape" cellComments="atEnd" r:id="rId2"/>
  <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F7F86-7900-4E89-A59C-D31944D6F8DC}">
  <sheetPr codeName="Planilha80">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79</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9.6033333333333335</v>
      </c>
      <c r="B5" s="137">
        <f>IFERROR(MEDIAN(B7:B1048576),0)</f>
        <v>9.75</v>
      </c>
      <c r="C5" s="137"/>
      <c r="D5" s="137">
        <f>IFERROR(AVERAGEIFS(B7:B1048576,B7:B1048576,"&lt;"&amp;(A5+IFERROR(_xlfn.STDEV.S(B7:B1048576),0)),B7:B1048576,"&gt;"&amp;(A5-IFERROR(_xlfn.STDEV.S(B7:B1048576),0))),0)</f>
        <v>9.7200000000000006</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729</v>
      </c>
      <c r="B9" s="51">
        <v>10.38</v>
      </c>
      <c r="C9" s="41" t="s">
        <v>116</v>
      </c>
      <c r="D9" s="41" t="s">
        <v>117</v>
      </c>
      <c r="E9" s="42">
        <v>93634038000105</v>
      </c>
      <c r="F9" s="40">
        <v>45518</v>
      </c>
      <c r="G9" s="69" t="s">
        <v>585</v>
      </c>
      <c r="H9" s="41">
        <v>7</v>
      </c>
      <c r="I9" s="41">
        <v>2024</v>
      </c>
      <c r="J9" s="43" t="s">
        <v>154</v>
      </c>
      <c r="L9" s="38"/>
      <c r="M9" s="30"/>
      <c r="N9" s="30"/>
      <c r="Q9" s="31"/>
      <c r="R9" s="31"/>
      <c r="S9" s="31"/>
    </row>
    <row r="10" spans="1:19" s="29" customFormat="1" ht="52.5" customHeight="1" x14ac:dyDescent="0.3">
      <c r="A10" s="36" t="s">
        <v>730</v>
      </c>
      <c r="B10" s="51">
        <v>11.75</v>
      </c>
      <c r="C10" s="41" t="s">
        <v>116</v>
      </c>
      <c r="D10" s="41" t="s">
        <v>117</v>
      </c>
      <c r="E10" s="42">
        <v>89070909049</v>
      </c>
      <c r="F10" s="40">
        <v>45415</v>
      </c>
      <c r="G10" s="69" t="s">
        <v>340</v>
      </c>
      <c r="H10" s="41">
        <v>16</v>
      </c>
      <c r="I10" s="41">
        <v>2024</v>
      </c>
      <c r="J10" s="43" t="s">
        <v>139</v>
      </c>
      <c r="L10" s="38"/>
      <c r="M10" s="30"/>
      <c r="N10" s="30"/>
      <c r="Q10" s="31"/>
      <c r="R10" s="31"/>
      <c r="S10" s="31"/>
    </row>
    <row r="11" spans="1:19" s="29" customFormat="1" ht="52.5" customHeight="1" x14ac:dyDescent="0.3">
      <c r="A11" s="36" t="s">
        <v>730</v>
      </c>
      <c r="B11" s="51">
        <v>9</v>
      </c>
      <c r="C11" s="41" t="s">
        <v>116</v>
      </c>
      <c r="D11" s="41" t="s">
        <v>117</v>
      </c>
      <c r="E11" s="42" t="s">
        <v>121</v>
      </c>
      <c r="F11" s="40">
        <v>45525</v>
      </c>
      <c r="G11" s="69" t="s">
        <v>218</v>
      </c>
      <c r="H11" s="41">
        <v>2</v>
      </c>
      <c r="I11" s="41">
        <v>2024</v>
      </c>
      <c r="J11" s="43" t="s">
        <v>126</v>
      </c>
      <c r="L11" s="38"/>
      <c r="M11" s="30"/>
      <c r="N11" s="30"/>
      <c r="Q11" s="31"/>
      <c r="R11" s="31"/>
      <c r="S11" s="31"/>
    </row>
    <row r="12" spans="1:19" s="29" customFormat="1" ht="52.5" customHeight="1" x14ac:dyDescent="0.3">
      <c r="A12" s="36" t="s">
        <v>730</v>
      </c>
      <c r="B12" s="51">
        <v>9.99</v>
      </c>
      <c r="C12" s="41" t="s">
        <v>116</v>
      </c>
      <c r="D12" s="41" t="s">
        <v>117</v>
      </c>
      <c r="E12" s="42" t="s">
        <v>732</v>
      </c>
      <c r="F12" s="40">
        <v>45484</v>
      </c>
      <c r="G12" s="69" t="s">
        <v>733</v>
      </c>
      <c r="H12" s="41">
        <v>95</v>
      </c>
      <c r="I12" s="41">
        <v>2024</v>
      </c>
      <c r="J12" s="43" t="s">
        <v>119</v>
      </c>
      <c r="L12" s="38"/>
      <c r="M12" s="30"/>
      <c r="N12" s="30"/>
      <c r="Q12" s="31"/>
      <c r="R12" s="31"/>
      <c r="S12" s="31"/>
    </row>
    <row r="13" spans="1:19" s="29" customFormat="1" ht="52.5" customHeight="1" x14ac:dyDescent="0.3">
      <c r="A13" s="36" t="s">
        <v>734</v>
      </c>
      <c r="B13" s="51">
        <v>9.51</v>
      </c>
      <c r="C13" s="41" t="s">
        <v>116</v>
      </c>
      <c r="D13" s="41" t="s">
        <v>117</v>
      </c>
      <c r="E13" s="42">
        <v>18559636000133</v>
      </c>
      <c r="F13" s="40">
        <v>45590</v>
      </c>
      <c r="G13" s="69" t="s">
        <v>735</v>
      </c>
      <c r="H13" s="41">
        <v>24</v>
      </c>
      <c r="I13" s="41">
        <v>2024</v>
      </c>
      <c r="J13" s="43" t="s">
        <v>119</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736</v>
      </c>
      <c r="B16" s="51">
        <v>6.99</v>
      </c>
      <c r="C16" s="67">
        <v>45638.539583333331</v>
      </c>
      <c r="D16" s="77" t="s">
        <v>737</v>
      </c>
      <c r="E16" s="141" t="s">
        <v>738</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63" priority="9">
      <formula>$F1="VALOR INCONSISTENTE"</formula>
    </cfRule>
  </conditionalFormatting>
  <conditionalFormatting sqref="A11:J12 A14:J37">
    <cfRule type="expression" dxfId="62" priority="8">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F4">
    <cfRule type="expression" dxfId="61" priority="7">
      <formula>$F4="VALOR INCONSISTENTE"</formula>
    </cfRule>
  </conditionalFormatting>
  <conditionalFormatting sqref="A13:J13">
    <cfRule type="expression" dxfId="60" priority="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9:J9">
    <cfRule type="expression" dxfId="59"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58"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hyperlinks>
    <hyperlink ref="E16:F16" r:id="rId1" display="https://mercadoexpress.catalog.kyte.site/1619750075973-6oOgnOalpk7-u" xr:uid="{A06DF919-55CA-45FB-B44B-9600B5F9ACC4}"/>
  </hyperlinks>
  <pageMargins left="0.4" right="0.4" top="0.6" bottom="0.6" header="0.31496062000000002" footer="0.31496062000000002"/>
  <pageSetup paperSize="9" scale="54" fitToHeight="0" orientation="landscape" cellComments="atEnd" r:id="rId2"/>
  <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DF21C-9F5B-40F8-A064-EABD2371FF67}">
  <sheetPr codeName="Planilha81">
    <pageSetUpPr fitToPage="1"/>
  </sheetPr>
  <dimension ref="A1:S19"/>
  <sheetViews>
    <sheetView showGridLines="0" zoomScale="80" zoomScaleNormal="80" workbookViewId="0">
      <pane ySplit="2" topLeftCell="A7"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80</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32.26166666666667</v>
      </c>
      <c r="B5" s="137">
        <f>IFERROR(MEDIAN(B7:B1048576),0)</f>
        <v>29.240000000000002</v>
      </c>
      <c r="C5" s="137"/>
      <c r="D5" s="137">
        <f>IFERROR(AVERAGEIFS(B7:B1048576,B7:B1048576,"&lt;"&amp;(A5+IFERROR(_xlfn.STDEV.S(B7:B1048576),0)),B7:B1048576,"&gt;"&amp;(A5-IFERROR(_xlfn.STDEV.S(B7:B1048576),0))),0)</f>
        <v>28.916000000000004</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80</v>
      </c>
      <c r="B9" s="51">
        <v>31.35</v>
      </c>
      <c r="C9" s="41" t="s">
        <v>116</v>
      </c>
      <c r="D9" s="41" t="s">
        <v>117</v>
      </c>
      <c r="E9" s="42">
        <v>2632838010</v>
      </c>
      <c r="F9" s="40">
        <v>45391</v>
      </c>
      <c r="G9" s="69" t="s">
        <v>731</v>
      </c>
      <c r="H9" s="41">
        <v>2</v>
      </c>
      <c r="I9" s="41">
        <v>2024</v>
      </c>
      <c r="J9" s="43" t="s">
        <v>123</v>
      </c>
      <c r="L9" s="38"/>
      <c r="M9" s="30"/>
      <c r="N9" s="30"/>
      <c r="Q9" s="31"/>
      <c r="R9" s="31"/>
      <c r="S9" s="31"/>
    </row>
    <row r="10" spans="1:19" s="29" customFormat="1" ht="52.5" customHeight="1" x14ac:dyDescent="0.3">
      <c r="A10" s="36" t="s">
        <v>739</v>
      </c>
      <c r="B10" s="51">
        <v>28.64</v>
      </c>
      <c r="C10" s="41" t="s">
        <v>116</v>
      </c>
      <c r="D10" s="41" t="s">
        <v>117</v>
      </c>
      <c r="E10" s="42">
        <v>8763621000139</v>
      </c>
      <c r="F10" s="40">
        <v>45404</v>
      </c>
      <c r="G10" s="69" t="s">
        <v>740</v>
      </c>
      <c r="H10" s="41">
        <v>43</v>
      </c>
      <c r="I10" s="41">
        <v>2024</v>
      </c>
      <c r="J10" s="43" t="s">
        <v>119</v>
      </c>
      <c r="L10" s="38"/>
      <c r="M10" s="30"/>
      <c r="N10" s="30"/>
      <c r="Q10" s="31"/>
      <c r="R10" s="31"/>
      <c r="S10" s="31"/>
    </row>
    <row r="11" spans="1:19" s="29" customFormat="1" ht="52.5" customHeight="1" x14ac:dyDescent="0.3">
      <c r="A11" s="36" t="s">
        <v>80</v>
      </c>
      <c r="B11" s="51">
        <v>27.53</v>
      </c>
      <c r="C11" s="41" t="s">
        <v>116</v>
      </c>
      <c r="D11" s="41" t="s">
        <v>117</v>
      </c>
      <c r="E11" s="42" t="s">
        <v>197</v>
      </c>
      <c r="F11" s="40">
        <v>45565</v>
      </c>
      <c r="G11" s="69" t="s">
        <v>231</v>
      </c>
      <c r="H11" s="41">
        <v>2</v>
      </c>
      <c r="I11" s="41">
        <v>2024</v>
      </c>
      <c r="J11" s="43" t="s">
        <v>126</v>
      </c>
      <c r="L11" s="38"/>
      <c r="M11" s="30"/>
      <c r="N11" s="30"/>
      <c r="Q11" s="31"/>
      <c r="R11" s="31"/>
      <c r="S11" s="31"/>
    </row>
    <row r="12" spans="1:19" s="29" customFormat="1" ht="52.5" customHeight="1" x14ac:dyDescent="0.3">
      <c r="A12" s="36" t="s">
        <v>80</v>
      </c>
      <c r="B12" s="51">
        <v>27.22</v>
      </c>
      <c r="C12" s="41" t="s">
        <v>116</v>
      </c>
      <c r="D12" s="41" t="s">
        <v>117</v>
      </c>
      <c r="E12" s="42" t="s">
        <v>197</v>
      </c>
      <c r="F12" s="40">
        <v>45496</v>
      </c>
      <c r="G12" s="69" t="s">
        <v>239</v>
      </c>
      <c r="H12" s="41">
        <v>1</v>
      </c>
      <c r="I12" s="41">
        <v>2024</v>
      </c>
      <c r="J12" s="43" t="s">
        <v>126</v>
      </c>
      <c r="L12" s="38"/>
      <c r="M12" s="30"/>
      <c r="N12" s="30"/>
      <c r="Q12" s="31"/>
      <c r="R12" s="31"/>
      <c r="S12" s="31"/>
    </row>
    <row r="13" spans="1:19" s="29" customFormat="1" ht="52.5" customHeight="1" x14ac:dyDescent="0.3">
      <c r="A13" s="36" t="s">
        <v>741</v>
      </c>
      <c r="B13" s="51">
        <v>29.84</v>
      </c>
      <c r="C13" s="41" t="s">
        <v>602</v>
      </c>
      <c r="D13" s="41" t="s">
        <v>172</v>
      </c>
      <c r="E13" s="42" t="s">
        <v>742</v>
      </c>
      <c r="F13" s="40">
        <v>45428</v>
      </c>
      <c r="G13" s="69" t="s">
        <v>743</v>
      </c>
      <c r="H13" s="41" t="s">
        <v>744</v>
      </c>
      <c r="I13" s="41">
        <v>2024</v>
      </c>
      <c r="J13" s="43" t="s">
        <v>463</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745</v>
      </c>
      <c r="B16" s="51">
        <v>48.99</v>
      </c>
      <c r="C16" s="67">
        <v>45638.539583333331</v>
      </c>
      <c r="D16" s="77" t="s">
        <v>746</v>
      </c>
      <c r="E16" s="141" t="s">
        <v>747</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57" priority="11">
      <formula>$F1="VALOR INCONSISTENTE"</formula>
    </cfRule>
  </conditionalFormatting>
  <conditionalFormatting sqref="A13:J37 A9:J9">
    <cfRule type="expression" dxfId="56" priority="10">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5" priority="9">
      <formula>$F4="VALOR INCONSISTENTE"</formula>
    </cfRule>
  </conditionalFormatting>
  <conditionalFormatting sqref="A11:J11">
    <cfRule type="expression" dxfId="54"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53" priority="2">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0:J10">
    <cfRule type="expression" dxfId="52"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hyperlinks>
    <hyperlink ref="E16:F16" r:id="rId1" display="https://supercamnpal.com.br/produtos/4383302/tomate-cereja-kg?srsltid=AfmBOorWm4SO6fWQPFDNymtnPFuGNAN1385hj-_RCD0Cc5g1FkuIsk9kHg4" xr:uid="{967108F2-4501-4CEE-A9EE-23ED4A0CC6B7}"/>
  </hyperlinks>
  <pageMargins left="0.4" right="0.4" top="0.6" bottom="0.6" header="0.31496062000000002" footer="0.31496062000000002"/>
  <pageSetup paperSize="9" scale="54" fitToHeight="0" orientation="landscape" cellComments="atEnd" r:id="rId2"/>
  <drawing r:id="rId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AD6AF-D1C2-42F3-8C68-1BD5834F5F7F}">
  <sheetPr codeName="Planilha82">
    <pageSetUpPr fitToPage="1"/>
  </sheetPr>
  <dimension ref="A1:S20"/>
  <sheetViews>
    <sheetView showGridLines="0" zoomScale="80" zoomScaleNormal="80" workbookViewId="0">
      <pane ySplit="2" topLeftCell="A3" activePane="bottomLeft" state="frozen"/>
      <selection pane="bottomLeft" activeCell="B11" sqref="B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81</v>
      </c>
      <c r="C1" s="131"/>
      <c r="D1" s="132"/>
      <c r="E1" s="9"/>
      <c r="F1" s="2"/>
      <c r="G1" s="1"/>
      <c r="H1" s="2"/>
      <c r="I1" s="2"/>
      <c r="J1" s="2"/>
      <c r="K1" s="3"/>
      <c r="M1" s="3"/>
      <c r="N1" s="3"/>
    </row>
    <row r="2" spans="1:19" s="26" customFormat="1" ht="27" customHeight="1" x14ac:dyDescent="0.25">
      <c r="A2" s="70" t="s">
        <v>93</v>
      </c>
      <c r="B2" s="133" t="s">
        <v>82</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4.99</v>
      </c>
      <c r="B5" s="137">
        <f>IFERROR(MEDIAN(B7:B1048576),0)</f>
        <v>4.4000000000000004</v>
      </c>
      <c r="C5" s="137"/>
      <c r="D5" s="137">
        <f>IFERROR(AVERAGEIFS(B7:B1048576,B7:B1048576,"&lt;"&amp;(A5+IFERROR(_xlfn.STDEV.S(B7:B1048576),0)),B7:B1048576,"&gt;"&amp;(A5-IFERROR(_xlfn.STDEV.S(B7:B1048576),0))),0)</f>
        <v>4.2080000000000002</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748</v>
      </c>
      <c r="B9" s="51">
        <v>4.2</v>
      </c>
      <c r="C9" s="41" t="s">
        <v>151</v>
      </c>
      <c r="D9" s="41" t="s">
        <v>117</v>
      </c>
      <c r="E9" s="42" t="s">
        <v>197</v>
      </c>
      <c r="F9" s="40">
        <v>45404</v>
      </c>
      <c r="G9" s="69" t="s">
        <v>749</v>
      </c>
      <c r="H9" s="41">
        <v>29</v>
      </c>
      <c r="I9" s="41">
        <v>2024</v>
      </c>
      <c r="J9" s="43" t="s">
        <v>154</v>
      </c>
      <c r="L9" s="38"/>
      <c r="M9" s="30"/>
      <c r="N9" s="30"/>
      <c r="Q9" s="31"/>
      <c r="R9" s="31"/>
      <c r="S9" s="31"/>
    </row>
    <row r="10" spans="1:19" s="29" customFormat="1" ht="52.5" customHeight="1" x14ac:dyDescent="0.3">
      <c r="A10" s="36" t="s">
        <v>750</v>
      </c>
      <c r="B10" s="51">
        <v>4.4000000000000004</v>
      </c>
      <c r="C10" s="41" t="s">
        <v>151</v>
      </c>
      <c r="D10" s="41" t="s">
        <v>117</v>
      </c>
      <c r="E10" s="42">
        <v>21949945000124</v>
      </c>
      <c r="F10" s="40">
        <v>45537</v>
      </c>
      <c r="G10" s="69" t="s">
        <v>559</v>
      </c>
      <c r="H10" s="41">
        <v>52</v>
      </c>
      <c r="I10" s="41">
        <v>2024</v>
      </c>
      <c r="J10" s="43" t="s">
        <v>119</v>
      </c>
      <c r="L10" s="38"/>
      <c r="M10" s="30"/>
      <c r="N10" s="30"/>
      <c r="Q10" s="31"/>
      <c r="R10" s="31"/>
      <c r="S10" s="31"/>
    </row>
    <row r="11" spans="1:19" s="29" customFormat="1" ht="52.5" customHeight="1" x14ac:dyDescent="0.3">
      <c r="A11" s="36" t="s">
        <v>751</v>
      </c>
      <c r="B11" s="51">
        <v>4</v>
      </c>
      <c r="C11" s="41" t="s">
        <v>151</v>
      </c>
      <c r="D11" s="41" t="s">
        <v>117</v>
      </c>
      <c r="E11" s="42">
        <v>47725753000128</v>
      </c>
      <c r="F11" s="40">
        <v>45489</v>
      </c>
      <c r="G11" s="69" t="s">
        <v>752</v>
      </c>
      <c r="H11" s="41">
        <v>7</v>
      </c>
      <c r="I11" s="41">
        <v>2024</v>
      </c>
      <c r="J11" s="43" t="s">
        <v>119</v>
      </c>
      <c r="L11" s="38"/>
      <c r="M11" s="30"/>
      <c r="N11" s="30"/>
      <c r="Q11" s="31"/>
      <c r="R11" s="31"/>
      <c r="S11" s="31"/>
    </row>
    <row r="12" spans="1:19" s="29" customFormat="1" ht="52.5" customHeight="1" x14ac:dyDescent="0.3">
      <c r="A12" s="36" t="s">
        <v>753</v>
      </c>
      <c r="B12" s="51">
        <v>3.94</v>
      </c>
      <c r="C12" s="41" t="s">
        <v>151</v>
      </c>
      <c r="D12" s="41" t="s">
        <v>117</v>
      </c>
      <c r="E12" s="42">
        <v>3319711000111</v>
      </c>
      <c r="F12" s="40">
        <v>45562</v>
      </c>
      <c r="G12" s="69" t="s">
        <v>754</v>
      </c>
      <c r="H12" s="41">
        <v>12</v>
      </c>
      <c r="I12" s="41">
        <v>2024</v>
      </c>
      <c r="J12" s="43" t="s">
        <v>154</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755</v>
      </c>
      <c r="B15" s="51">
        <v>4.5</v>
      </c>
      <c r="C15" s="67">
        <v>45638.539583333331</v>
      </c>
      <c r="D15" s="77" t="s">
        <v>756</v>
      </c>
      <c r="E15" s="141" t="s">
        <v>757</v>
      </c>
      <c r="F15" s="142"/>
      <c r="G15" s="32"/>
      <c r="H15" s="32"/>
      <c r="I15" s="32"/>
      <c r="J15" s="32"/>
      <c r="L15" s="75"/>
      <c r="M15" s="35"/>
      <c r="N15" s="35"/>
      <c r="Q15" s="34"/>
      <c r="R15" s="34"/>
      <c r="S15" s="34"/>
    </row>
    <row r="16" spans="1:19" s="33" customFormat="1" ht="54" customHeight="1" x14ac:dyDescent="0.35">
      <c r="A16" s="36" t="s">
        <v>758</v>
      </c>
      <c r="B16" s="51">
        <v>6.99</v>
      </c>
      <c r="C16" s="67">
        <v>45638.539583333331</v>
      </c>
      <c r="D16" s="77" t="s">
        <v>759</v>
      </c>
      <c r="E16" s="141" t="s">
        <v>760</v>
      </c>
      <c r="F16" s="142"/>
      <c r="G16" s="32"/>
      <c r="H16" s="32"/>
      <c r="I16" s="32"/>
      <c r="J16" s="32"/>
      <c r="L16" s="75"/>
      <c r="M16" s="35"/>
      <c r="N16" s="35"/>
      <c r="Q16" s="34"/>
      <c r="R16" s="34"/>
      <c r="S16" s="34"/>
    </row>
    <row r="17" spans="1:19" s="33" customFormat="1" ht="54" customHeight="1" x14ac:dyDescent="0.35">
      <c r="A17" s="36" t="s">
        <v>761</v>
      </c>
      <c r="B17" s="51">
        <v>6.9</v>
      </c>
      <c r="C17" s="67">
        <v>45638.539583333331</v>
      </c>
      <c r="D17" s="77" t="s">
        <v>762</v>
      </c>
      <c r="E17" s="141" t="s">
        <v>763</v>
      </c>
      <c r="F17" s="142"/>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51" priority="11">
      <formula>$F1="VALOR INCONSISTENTE"</formula>
    </cfRule>
  </conditionalFormatting>
  <conditionalFormatting sqref="A15:D15 G15:J15 A16:J38 A13:J14">
    <cfRule type="expression" dxfId="50" priority="10">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49" priority="9">
      <formula>$F4="VALOR INCONSISTENTE"</formula>
    </cfRule>
  </conditionalFormatting>
  <conditionalFormatting sqref="E15:F15">
    <cfRule type="expression" dxfId="48" priority="8">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9:J9">
    <cfRule type="expression" dxfId="4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46" priority="3">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1:J11">
    <cfRule type="expression" dxfId="45" priority="2">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44" priority="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5:F15" r:id="rId1" display="https://www.google.com/url?url=https://www.verdurasluzzi.com.br/tempero-verde-maco%3Fsrsltid%3DAfmBOoo0C2PTqX6LVM6cAPwEKLBqYG5KiNwq5_IKV9GfYM9dqfvZoMXtvYU&amp;rct=j&amp;q=&amp;esrc=s&amp;opi=95576897&amp;sa=U&amp;ved=0ahUKEwj0z4aszKKKAxXqOrkGHUlmLzUQgOUECIQG&amp;usg=AOvVaw3AK5njh_abXrVr8K8JnSYY" xr:uid="{35A735D4-B63E-465B-8891-1A60CCBB917A}"/>
    <hyperlink ref="E16:F16" r:id="rId2" display="https://www.google.com/url?url=https://www.ifrutus.com.br/produto/cheiro-verde-casal-maco-70895%3Fsrsltid%3DAfmBOorTpRnBrH_Z2p8TkKTqsDNApakaC4Au1ti6QmBrLlV5sRkmqPiPSQk&amp;rct=j&amp;q=&amp;esrc=s&amp;opi=95576897&amp;sa=U&amp;ved=0ahUKEwj0z4aszKKKAxXqOrkGHUlmLzUQgOUECJoG&amp;usg=AOvVaw0xlZLdzH58IIoKHZvNvMnn" xr:uid="{BC319890-7156-45B1-ACDC-7127D6A3A076}"/>
    <hyperlink ref="E17:F17" r:id="rId3" display="https://www.google.com/url?url=https://www.raizs.com.br/cheiro-verde-organico-maco-alimentos-delivery-sp/p%3Fsrsltid%3DAfmBOorxz8Rl0sXjrwa6vFLQoueK2V2F1BIijewz1IE9_6FzPP7SMmamiEc&amp;rct=j&amp;q=&amp;esrc=s&amp;opi=95576897&amp;sa=U&amp;ved=0ahUKEwj0z4aszKKKAxXqOrkGHUlmLzUQgOUECLAG&amp;usg=AOvVaw14Vt_jYe6qy6_QPglX4246" xr:uid="{06DA6ED6-D784-4B38-8DAD-5D86EBD7C043}"/>
  </hyperlinks>
  <pageMargins left="0.4" right="0.4" top="0.6" bottom="0.6" header="0.31496062000000002" footer="0.31496062000000002"/>
  <pageSetup paperSize="9" scale="54" fitToHeight="0" orientation="landscape" cellComments="atEnd" r:id="rId4"/>
  <drawing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E4115-873D-4ED6-81A4-2B36ADDACD20}">
  <sheetPr codeName="Planilha83">
    <pageSetUpPr fitToPage="1"/>
  </sheetPr>
  <dimension ref="A1:S17"/>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83</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15.077499999999999</v>
      </c>
      <c r="B5" s="137">
        <f>IFERROR(MEDIAN(B7:B1048576),0)</f>
        <v>16.16</v>
      </c>
      <c r="C5" s="137"/>
      <c r="D5" s="137">
        <f>IFERROR(AVERAGEIFS(B7:B1048576,B7:B1048576,"&lt;"&amp;(A5+IFERROR(_xlfn.STDEV.S(B7:B1048576),0)),B7:B1048576,"&gt;"&amp;(A5-IFERROR(_xlfn.STDEV.S(B7:B1048576),0))),0)</f>
        <v>16.77333333333333</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764</v>
      </c>
      <c r="B9" s="51">
        <v>15.33</v>
      </c>
      <c r="C9" s="41" t="s">
        <v>151</v>
      </c>
      <c r="D9" s="41" t="s">
        <v>117</v>
      </c>
      <c r="E9" s="42">
        <v>90383399000120</v>
      </c>
      <c r="F9" s="40">
        <v>45330</v>
      </c>
      <c r="G9" s="69" t="s">
        <v>765</v>
      </c>
      <c r="H9" s="41">
        <v>1</v>
      </c>
      <c r="I9" s="41">
        <v>2024</v>
      </c>
      <c r="J9" s="43" t="s">
        <v>119</v>
      </c>
      <c r="L9" s="38"/>
      <c r="M9" s="30"/>
      <c r="N9" s="30"/>
      <c r="Q9" s="31"/>
      <c r="R9" s="31"/>
      <c r="S9" s="31"/>
    </row>
    <row r="10" spans="1:19" s="29" customFormat="1" ht="52.5" customHeight="1" x14ac:dyDescent="0.3">
      <c r="A10" s="36" t="s">
        <v>766</v>
      </c>
      <c r="B10" s="51">
        <v>18</v>
      </c>
      <c r="C10" s="41" t="s">
        <v>151</v>
      </c>
      <c r="D10" s="41" t="s">
        <v>172</v>
      </c>
      <c r="E10" s="42">
        <v>20403987000100</v>
      </c>
      <c r="F10" s="40">
        <v>45429</v>
      </c>
      <c r="G10" s="69" t="s">
        <v>767</v>
      </c>
      <c r="H10" s="41" t="s">
        <v>768</v>
      </c>
      <c r="I10" s="41">
        <v>2024</v>
      </c>
      <c r="J10" s="43" t="s">
        <v>173</v>
      </c>
      <c r="L10" s="38"/>
      <c r="M10" s="30"/>
      <c r="N10" s="30"/>
      <c r="Q10" s="31"/>
      <c r="R10" s="31"/>
      <c r="S10" s="31"/>
    </row>
    <row r="11" spans="1:19" s="65" customFormat="1" ht="40.15" customHeight="1" x14ac:dyDescent="0.35">
      <c r="A11" s="78" t="s">
        <v>108</v>
      </c>
      <c r="B11" s="79"/>
      <c r="C11" s="79"/>
      <c r="D11" s="80"/>
      <c r="E11" s="80"/>
      <c r="F11" s="81"/>
      <c r="G11" s="64"/>
      <c r="H11" s="64"/>
      <c r="I11" s="64"/>
      <c r="J11" s="64"/>
      <c r="L11" s="82"/>
      <c r="Q11" s="66"/>
      <c r="R11" s="66"/>
      <c r="S11" s="66"/>
    </row>
    <row r="12" spans="1:19" s="61" customFormat="1" ht="34.9" customHeight="1" x14ac:dyDescent="0.3">
      <c r="A12" s="58" t="s">
        <v>99</v>
      </c>
      <c r="B12" s="60" t="s">
        <v>109</v>
      </c>
      <c r="C12" s="59" t="s">
        <v>110</v>
      </c>
      <c r="D12" s="60" t="s">
        <v>111</v>
      </c>
      <c r="E12" s="126" t="s">
        <v>112</v>
      </c>
      <c r="F12" s="127"/>
      <c r="G12" s="68"/>
      <c r="H12" s="68"/>
      <c r="I12" s="68"/>
      <c r="J12" s="68"/>
      <c r="M12" s="62"/>
      <c r="N12" s="62"/>
      <c r="Q12" s="63"/>
      <c r="R12" s="63"/>
      <c r="S12" s="63"/>
    </row>
    <row r="13" spans="1:19" s="33" customFormat="1" ht="54" customHeight="1" x14ac:dyDescent="0.35">
      <c r="A13" s="36" t="s">
        <v>769</v>
      </c>
      <c r="B13" s="51">
        <v>16.989999999999998</v>
      </c>
      <c r="C13" s="67">
        <v>45638.539583333331</v>
      </c>
      <c r="D13" s="77" t="s">
        <v>233</v>
      </c>
      <c r="E13" s="141" t="s">
        <v>770</v>
      </c>
      <c r="F13" s="142"/>
      <c r="G13" s="32"/>
      <c r="H13" s="32"/>
      <c r="I13" s="32"/>
      <c r="J13" s="32"/>
      <c r="L13" s="75"/>
      <c r="M13" s="35"/>
      <c r="N13" s="35"/>
      <c r="Q13" s="34"/>
      <c r="R13" s="34"/>
      <c r="S13" s="34"/>
    </row>
    <row r="14" spans="1:19" s="33" customFormat="1" ht="54" customHeight="1" x14ac:dyDescent="0.35">
      <c r="A14" s="36" t="s">
        <v>771</v>
      </c>
      <c r="B14" s="51">
        <v>9.99</v>
      </c>
      <c r="C14" s="67">
        <v>45638.539583333331</v>
      </c>
      <c r="D14" s="77" t="s">
        <v>772</v>
      </c>
      <c r="E14" s="141" t="s">
        <v>773</v>
      </c>
      <c r="F14" s="142"/>
      <c r="G14" s="32"/>
      <c r="H14" s="32"/>
      <c r="I14" s="32"/>
      <c r="J14" s="32"/>
      <c r="L14" s="75"/>
      <c r="M14" s="35"/>
      <c r="N14" s="35"/>
      <c r="Q14" s="34"/>
      <c r="R14" s="34"/>
      <c r="S14" s="34"/>
    </row>
    <row r="15" spans="1:19" ht="40.15" customHeight="1" x14ac:dyDescent="0.25">
      <c r="A15" s="72" t="s">
        <v>113</v>
      </c>
      <c r="B15" s="8"/>
      <c r="C15" s="71"/>
      <c r="D15" s="44"/>
      <c r="E15" s="45"/>
      <c r="F15" s="46"/>
      <c r="G15" s="6"/>
      <c r="H15" s="6"/>
      <c r="I15" s="6"/>
      <c r="J15" s="6"/>
      <c r="L15" s="4"/>
      <c r="M15" s="3"/>
      <c r="N15" s="3"/>
      <c r="Q15" s="5"/>
      <c r="R15" s="5"/>
      <c r="S15" s="5"/>
    </row>
    <row r="16" spans="1:19" s="29" customFormat="1" ht="34.9" customHeight="1" x14ac:dyDescent="0.3">
      <c r="A16" s="73" t="s">
        <v>102</v>
      </c>
      <c r="B16" s="74" t="s">
        <v>109</v>
      </c>
      <c r="C16" s="74" t="s">
        <v>114</v>
      </c>
      <c r="D16" s="121" t="s">
        <v>115</v>
      </c>
      <c r="E16" s="121"/>
      <c r="F16" s="122"/>
      <c r="G16" s="37"/>
      <c r="H16" s="37"/>
      <c r="I16" s="37"/>
      <c r="J16" s="37"/>
      <c r="L16" s="38"/>
      <c r="M16" s="30"/>
      <c r="N16" s="30"/>
      <c r="Q16" s="31"/>
      <c r="R16" s="31"/>
      <c r="S16" s="31"/>
    </row>
    <row r="17" spans="1:19" s="29" customFormat="1" ht="54" customHeight="1" x14ac:dyDescent="0.3">
      <c r="A17" s="39" t="s">
        <v>94</v>
      </c>
      <c r="B17" s="51"/>
      <c r="C17" s="52"/>
      <c r="D17" s="123"/>
      <c r="E17" s="124"/>
      <c r="F17" s="125"/>
      <c r="G17" s="37"/>
      <c r="H17" s="37"/>
      <c r="I17" s="37"/>
      <c r="J17" s="37"/>
      <c r="L17" s="38"/>
      <c r="M17" s="30"/>
      <c r="N17" s="30"/>
      <c r="Q17" s="31"/>
      <c r="R17" s="31"/>
      <c r="S17" s="31"/>
    </row>
  </sheetData>
  <mergeCells count="11">
    <mergeCell ref="B1:D1"/>
    <mergeCell ref="B2:D2"/>
    <mergeCell ref="B4:C4"/>
    <mergeCell ref="D4:E4"/>
    <mergeCell ref="B5:C5"/>
    <mergeCell ref="D5:E5"/>
    <mergeCell ref="D16:F16"/>
    <mergeCell ref="D17:F17"/>
    <mergeCell ref="E12:F12"/>
    <mergeCell ref="E13:F13"/>
    <mergeCell ref="E14:F14"/>
  </mergeCells>
  <conditionalFormatting sqref="F1:F3 F8:F10">
    <cfRule type="expression" dxfId="43" priority="13">
      <formula>$F1="VALOR INCONSISTENTE"</formula>
    </cfRule>
  </conditionalFormatting>
  <conditionalFormatting sqref="A15:J35 A11:J12 G13:J14 A13:D14 E14:F14">
    <cfRule type="expression" dxfId="42" priority="12">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F4">
    <cfRule type="expression" dxfId="41" priority="11">
      <formula>$F4="VALOR INCONSISTENTE"</formula>
    </cfRule>
  </conditionalFormatting>
  <conditionalFormatting sqref="E13:F13">
    <cfRule type="expression" dxfId="40" priority="10">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0:J10">
    <cfRule type="expression" dxfId="39" priority="4">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9:J9">
    <cfRule type="expression" dxfId="38" priority="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3:F13" r:id="rId1" display="https://www.google.com/url?url=https://www.paodeacucar.com/produto/145243%3FstoreId%3D461%26isGoogleShopping%3Dtrue&amp;rct=j&amp;q=&amp;esrc=s&amp;opi=95576897&amp;sa=U&amp;ved=0ahUKEwj_17SxzKKKAxWqCrkGHYfGGRwQguUECKQF&amp;usg=AOvVaw357qAHsK454uv9UY9yTKKm" xr:uid="{8B33864F-E7F3-4A99-B6DC-5DB41875BD4D}"/>
    <hyperlink ref="E14:F14" r:id="rId2" display="https://www.bistek.com.br/pao-caseiro-da-marcia-600g-milho-1522086/p?idsku=1522086" xr:uid="{008A8F5E-2ABD-4032-8914-A2A7BEB4DBAD}"/>
  </hyperlinks>
  <pageMargins left="0.4" right="0.4" top="0.6" bottom="0.6" header="0.31496062000000002" footer="0.31496062000000002"/>
  <pageSetup paperSize="9" scale="54" fitToHeight="0" orientation="landscape" cellComments="atEnd" r:id="rId3"/>
  <drawing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28337-88C1-44F7-8C5A-A1210C2B101B}">
  <sheetPr codeName="Planilha84">
    <pageSetUpPr fitToPage="1"/>
  </sheetPr>
  <dimension ref="A1:S19"/>
  <sheetViews>
    <sheetView showGridLines="0" zoomScale="80" zoomScaleNormal="80" workbookViewId="0">
      <pane ySplit="2" topLeftCell="A3" activePane="bottomLeft" state="frozen"/>
      <selection pane="bottomLeft" activeCell="E16" sqref="E16:F16"/>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84</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18.138333333333332</v>
      </c>
      <c r="B5" s="137">
        <f>IFERROR(MEDIAN(B7:B1048576),0)</f>
        <v>14.7</v>
      </c>
      <c r="C5" s="137"/>
      <c r="D5" s="137">
        <f>IFERROR(AVERAGEIFS(B7:B1048576,B7:B1048576,"&lt;"&amp;(A5+IFERROR(_xlfn.STDEV.S(B7:B1048576),0)),B7:B1048576,"&gt;"&amp;(A5-IFERROR(_xlfn.STDEV.S(B7:B1048576),0))),0)</f>
        <v>14.35</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774</v>
      </c>
      <c r="B9" s="51">
        <v>10.78</v>
      </c>
      <c r="C9" s="41" t="s">
        <v>116</v>
      </c>
      <c r="D9" s="41" t="s">
        <v>117</v>
      </c>
      <c r="E9" s="42">
        <v>32248895000174</v>
      </c>
      <c r="F9" s="40">
        <v>45315</v>
      </c>
      <c r="G9" s="69" t="s">
        <v>775</v>
      </c>
      <c r="H9" s="41">
        <v>1</v>
      </c>
      <c r="I9" s="41">
        <v>2024</v>
      </c>
      <c r="J9" s="43" t="s">
        <v>119</v>
      </c>
      <c r="L9" s="38"/>
      <c r="M9" s="30"/>
      <c r="N9" s="30"/>
      <c r="Q9" s="31"/>
      <c r="R9" s="31"/>
      <c r="S9" s="31"/>
    </row>
    <row r="10" spans="1:19" s="29" customFormat="1" ht="52.5" customHeight="1" x14ac:dyDescent="0.3">
      <c r="A10" s="36" t="s">
        <v>776</v>
      </c>
      <c r="B10" s="51">
        <v>12.68</v>
      </c>
      <c r="C10" s="41" t="s">
        <v>151</v>
      </c>
      <c r="D10" s="41" t="s">
        <v>117</v>
      </c>
      <c r="E10" s="42">
        <v>35181030000126</v>
      </c>
      <c r="F10" s="40">
        <v>45331</v>
      </c>
      <c r="G10" s="69" t="s">
        <v>331</v>
      </c>
      <c r="H10" s="41">
        <v>1</v>
      </c>
      <c r="I10" s="41">
        <v>2024</v>
      </c>
      <c r="J10" s="43" t="s">
        <v>123</v>
      </c>
      <c r="L10" s="38"/>
      <c r="M10" s="30"/>
      <c r="N10" s="30"/>
      <c r="Q10" s="31"/>
      <c r="R10" s="31"/>
      <c r="S10" s="31"/>
    </row>
    <row r="11" spans="1:19" s="29" customFormat="1" ht="52.5" customHeight="1" x14ac:dyDescent="0.3">
      <c r="A11" s="36" t="s">
        <v>777</v>
      </c>
      <c r="B11" s="51">
        <v>16.5</v>
      </c>
      <c r="C11" s="41" t="s">
        <v>250</v>
      </c>
      <c r="D11" s="41" t="s">
        <v>251</v>
      </c>
      <c r="E11" s="42" t="s">
        <v>778</v>
      </c>
      <c r="F11" s="40">
        <v>45506</v>
      </c>
      <c r="G11" s="69" t="s">
        <v>779</v>
      </c>
      <c r="H11" s="41">
        <v>39</v>
      </c>
      <c r="I11" s="41">
        <v>2024</v>
      </c>
      <c r="J11" s="43" t="s">
        <v>668</v>
      </c>
      <c r="L11" s="38"/>
      <c r="M11" s="30"/>
      <c r="N11" s="30"/>
      <c r="Q11" s="31"/>
      <c r="R11" s="31"/>
      <c r="S11" s="31"/>
    </row>
    <row r="12" spans="1:19" s="29" customFormat="1" ht="52.5" customHeight="1" x14ac:dyDescent="0.3">
      <c r="A12" s="36" t="s">
        <v>780</v>
      </c>
      <c r="B12" s="51">
        <v>12.9</v>
      </c>
      <c r="C12" s="41" t="s">
        <v>116</v>
      </c>
      <c r="D12" s="41" t="s">
        <v>117</v>
      </c>
      <c r="E12" s="42" t="s">
        <v>781</v>
      </c>
      <c r="F12" s="40">
        <v>45538</v>
      </c>
      <c r="G12" s="69" t="s">
        <v>782</v>
      </c>
      <c r="H12" s="41">
        <v>17</v>
      </c>
      <c r="I12" s="41">
        <v>2024</v>
      </c>
      <c r="J12" s="43" t="s">
        <v>154</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783</v>
      </c>
      <c r="B15" s="51">
        <v>37.08</v>
      </c>
      <c r="C15" s="67">
        <v>45638.539583333331</v>
      </c>
      <c r="D15" s="77" t="s">
        <v>784</v>
      </c>
      <c r="E15" s="141" t="s">
        <v>785</v>
      </c>
      <c r="F15" s="142"/>
      <c r="G15" s="32"/>
      <c r="H15" s="32"/>
      <c r="I15" s="32"/>
      <c r="J15" s="32"/>
      <c r="L15" s="75"/>
      <c r="M15" s="35"/>
      <c r="N15" s="35"/>
      <c r="Q15" s="34"/>
      <c r="R15" s="34"/>
      <c r="S15" s="34"/>
    </row>
    <row r="16" spans="1:19" s="33" customFormat="1" ht="54" customHeight="1" x14ac:dyDescent="0.35">
      <c r="A16" s="36" t="s">
        <v>786</v>
      </c>
      <c r="B16" s="51">
        <v>18.89</v>
      </c>
      <c r="C16" s="67">
        <v>45638.539583333331</v>
      </c>
      <c r="D16" s="77" t="s">
        <v>660</v>
      </c>
      <c r="E16" s="141" t="s">
        <v>787</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37" priority="8">
      <formula>$F1="VALOR INCONSISTENTE"</formula>
    </cfRule>
  </conditionalFormatting>
  <conditionalFormatting sqref="A12:J37 A10:J10">
    <cfRule type="expression" dxfId="36" priority="7">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F4">
    <cfRule type="expression" dxfId="35" priority="6">
      <formula>$F4="VALOR INCONSISTENTE"</formula>
    </cfRule>
  </conditionalFormatting>
  <conditionalFormatting sqref="A11:J11">
    <cfRule type="expression" dxfId="34"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9:J9">
    <cfRule type="expression" dxfId="33"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5:F15" r:id="rId1" display="https://www.google.com/url?url=https://www.lospaderos.com.br/paes-prontos/pao-de-forma-fatiado-1kg%3Fparceiro%3D8967%26srsltid%3DAfmBOoqsOgvVvUOdBtZuZQjvyMntT-hcNNTzlXbTiqH6kJYyVz7IWQlUA3c&amp;rct=j&amp;q=&amp;esrc=s&amp;opi=95576897&amp;sa=U&amp;ved=0ahUKEwjk9r62zKKKAxVxH7kGHblZGPcQgOUECMoF&amp;usg=AOvVaw21Zd7D9U5jL-P1LVKtR-ST" xr:uid="{60AD8D5D-033A-4B3D-8A58-A4333BA70FDF}"/>
    <hyperlink ref="E16:F16" r:id="rId2" display="https://badotti.com.br/produtos/5337008/pao-tradicional-bdt-fatiado-kg?srsltid=AfmBOop6cDW89cZB2mdZ4PPyEsr3XmVsx9cZjv5rzkTEPW9QrwgN3IlDf7E" xr:uid="{100CDFED-FBB4-4A10-B78D-F5DC39595498}"/>
  </hyperlinks>
  <pageMargins left="0.4" right="0.4" top="0.6" bottom="0.6" header="0.31496062000000002" footer="0.31496062000000002"/>
  <pageSetup paperSize="9" scale="54" fitToHeight="0" orientation="landscape" cellComments="atEnd" r:id="rId3"/>
  <drawing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AA73E-1A91-4275-973C-E28F0FFEFF08}">
  <sheetPr codeName="Planilha85">
    <pageSetUpPr fitToPage="1"/>
  </sheetPr>
  <dimension ref="A1:S20"/>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85</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13.308571428571428</v>
      </c>
      <c r="B5" s="137">
        <f>IFERROR(MEDIAN(B7:B1048576),0)</f>
        <v>12.99</v>
      </c>
      <c r="C5" s="137"/>
      <c r="D5" s="137">
        <f>IFERROR(AVERAGEIFS(B7:B1048576,B7:B1048576,"&lt;"&amp;(A5+IFERROR(_xlfn.STDEV.S(B7:B1048576),0)),B7:B1048576,"&gt;"&amp;(A5-IFERROR(_xlfn.STDEV.S(B7:B1048576),0))),0)</f>
        <v>12.38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788</v>
      </c>
      <c r="B9" s="51">
        <v>16.489999999999998</v>
      </c>
      <c r="C9" s="41" t="s">
        <v>116</v>
      </c>
      <c r="D9" s="41" t="s">
        <v>117</v>
      </c>
      <c r="E9" s="42" t="s">
        <v>789</v>
      </c>
      <c r="F9" s="40">
        <v>45397</v>
      </c>
      <c r="G9" s="69" t="s">
        <v>790</v>
      </c>
      <c r="H9" s="41">
        <v>24</v>
      </c>
      <c r="I9" s="41">
        <v>2024</v>
      </c>
      <c r="J9" s="43" t="s">
        <v>119</v>
      </c>
      <c r="L9" s="38"/>
      <c r="M9" s="30"/>
      <c r="N9" s="30"/>
      <c r="Q9" s="31"/>
      <c r="R9" s="31"/>
      <c r="S9" s="31"/>
    </row>
    <row r="10" spans="1:19" s="29" customFormat="1" ht="52.5" customHeight="1" x14ac:dyDescent="0.3">
      <c r="A10" s="36" t="s">
        <v>791</v>
      </c>
      <c r="B10" s="51">
        <v>10.7</v>
      </c>
      <c r="C10" s="41" t="s">
        <v>792</v>
      </c>
      <c r="D10" s="41" t="s">
        <v>117</v>
      </c>
      <c r="E10" s="42" t="s">
        <v>368</v>
      </c>
      <c r="F10" s="40">
        <v>45552</v>
      </c>
      <c r="G10" s="69" t="s">
        <v>369</v>
      </c>
      <c r="H10" s="41">
        <v>27</v>
      </c>
      <c r="I10" s="41">
        <v>2024</v>
      </c>
      <c r="J10" s="43" t="s">
        <v>119</v>
      </c>
      <c r="L10" s="38"/>
      <c r="M10" s="30"/>
      <c r="N10" s="30"/>
      <c r="Q10" s="31"/>
      <c r="R10" s="31"/>
      <c r="S10" s="31"/>
    </row>
    <row r="11" spans="1:19" s="29" customFormat="1" ht="52.5" customHeight="1" x14ac:dyDescent="0.3">
      <c r="A11" s="36" t="s">
        <v>793</v>
      </c>
      <c r="B11" s="51">
        <v>12.33</v>
      </c>
      <c r="C11" s="41" t="s">
        <v>792</v>
      </c>
      <c r="D11" s="41" t="s">
        <v>117</v>
      </c>
      <c r="E11" s="42" t="s">
        <v>794</v>
      </c>
      <c r="F11" s="40">
        <v>45373</v>
      </c>
      <c r="G11" s="69" t="s">
        <v>795</v>
      </c>
      <c r="H11" s="41">
        <v>7</v>
      </c>
      <c r="I11" s="41">
        <v>2024</v>
      </c>
      <c r="J11" s="43" t="s">
        <v>119</v>
      </c>
      <c r="L11" s="38"/>
      <c r="M11" s="30"/>
      <c r="N11" s="30"/>
      <c r="Q11" s="31"/>
      <c r="R11" s="31"/>
      <c r="S11" s="31"/>
    </row>
    <row r="12" spans="1:19" s="29" customFormat="1" ht="52.5" customHeight="1" x14ac:dyDescent="0.3">
      <c r="A12" s="36" t="s">
        <v>796</v>
      </c>
      <c r="B12" s="51">
        <v>13.5</v>
      </c>
      <c r="C12" s="41" t="s">
        <v>151</v>
      </c>
      <c r="D12" s="41" t="s">
        <v>117</v>
      </c>
      <c r="E12" s="42" t="s">
        <v>226</v>
      </c>
      <c r="F12" s="40">
        <v>45440</v>
      </c>
      <c r="G12" s="69" t="s">
        <v>409</v>
      </c>
      <c r="H12" s="41">
        <v>27</v>
      </c>
      <c r="I12" s="41">
        <v>2024</v>
      </c>
      <c r="J12" s="43" t="s">
        <v>154</v>
      </c>
      <c r="L12" s="38"/>
      <c r="M12" s="30"/>
      <c r="N12" s="30"/>
      <c r="Q12" s="31"/>
      <c r="R12" s="31"/>
      <c r="S12" s="31"/>
    </row>
    <row r="13" spans="1:19" s="29" customFormat="1" ht="52.5" customHeight="1" x14ac:dyDescent="0.3">
      <c r="A13" s="36" t="s">
        <v>797</v>
      </c>
      <c r="B13" s="51">
        <v>17.2</v>
      </c>
      <c r="C13" s="41" t="s">
        <v>798</v>
      </c>
      <c r="D13" s="41" t="s">
        <v>251</v>
      </c>
      <c r="E13" s="42" t="s">
        <v>799</v>
      </c>
      <c r="F13" s="40">
        <v>45414</v>
      </c>
      <c r="G13" s="69" t="s">
        <v>800</v>
      </c>
      <c r="H13" s="41">
        <v>2</v>
      </c>
      <c r="I13" s="41">
        <v>2024</v>
      </c>
      <c r="J13" s="43" t="s">
        <v>254</v>
      </c>
      <c r="L13" s="38"/>
      <c r="M13" s="30"/>
      <c r="N13" s="30"/>
      <c r="Q13" s="31"/>
      <c r="R13" s="31"/>
      <c r="S13" s="31"/>
    </row>
    <row r="14" spans="1:19" s="65" customFormat="1" ht="40.15" customHeight="1" x14ac:dyDescent="0.35">
      <c r="A14" s="78" t="s">
        <v>108</v>
      </c>
      <c r="B14" s="79"/>
      <c r="C14" s="79"/>
      <c r="D14" s="80"/>
      <c r="E14" s="80"/>
      <c r="F14" s="81"/>
      <c r="G14" s="64"/>
      <c r="H14" s="64"/>
      <c r="I14" s="64"/>
      <c r="J14" s="64"/>
      <c r="L14" s="82"/>
      <c r="Q14" s="66"/>
      <c r="R14" s="66"/>
      <c r="S14" s="66"/>
    </row>
    <row r="15" spans="1:19" s="61" customFormat="1" ht="34.9" customHeight="1" x14ac:dyDescent="0.3">
      <c r="A15" s="58" t="s">
        <v>99</v>
      </c>
      <c r="B15" s="60" t="s">
        <v>109</v>
      </c>
      <c r="C15" s="59" t="s">
        <v>110</v>
      </c>
      <c r="D15" s="60" t="s">
        <v>111</v>
      </c>
      <c r="E15" s="126" t="s">
        <v>112</v>
      </c>
      <c r="F15" s="127"/>
      <c r="G15" s="68"/>
      <c r="H15" s="68"/>
      <c r="I15" s="68"/>
      <c r="J15" s="68"/>
      <c r="M15" s="62"/>
      <c r="N15" s="62"/>
      <c r="Q15" s="63"/>
      <c r="R15" s="63"/>
      <c r="S15" s="63"/>
    </row>
    <row r="16" spans="1:19" s="33" customFormat="1" ht="54" customHeight="1" x14ac:dyDescent="0.35">
      <c r="A16" s="36" t="s">
        <v>801</v>
      </c>
      <c r="B16" s="51">
        <v>9.9499999999999993</v>
      </c>
      <c r="C16" s="67">
        <v>45638.540277777778</v>
      </c>
      <c r="D16" s="77" t="s">
        <v>802</v>
      </c>
      <c r="E16" s="141" t="s">
        <v>803</v>
      </c>
      <c r="F16" s="142"/>
      <c r="G16" s="32"/>
      <c r="H16" s="32"/>
      <c r="I16" s="32"/>
      <c r="J16" s="32"/>
      <c r="L16" s="75"/>
      <c r="M16" s="35"/>
      <c r="N16" s="35"/>
      <c r="Q16" s="34"/>
      <c r="R16" s="34"/>
      <c r="S16" s="34"/>
    </row>
    <row r="17" spans="1:19" s="33" customFormat="1" ht="54" customHeight="1" x14ac:dyDescent="0.35">
      <c r="A17" s="36" t="s">
        <v>804</v>
      </c>
      <c r="B17" s="51">
        <v>12.99</v>
      </c>
      <c r="C17" s="67">
        <v>45638.540277777778</v>
      </c>
      <c r="D17" s="77" t="s">
        <v>434</v>
      </c>
      <c r="E17" s="141" t="s">
        <v>805</v>
      </c>
      <c r="F17" s="142"/>
      <c r="G17" s="32"/>
      <c r="H17" s="32"/>
      <c r="I17" s="32"/>
      <c r="J17" s="32"/>
      <c r="L17" s="75"/>
      <c r="M17" s="35"/>
      <c r="N17" s="35"/>
      <c r="Q17" s="34"/>
      <c r="R17" s="34"/>
      <c r="S17" s="34"/>
    </row>
    <row r="18" spans="1:19" ht="40.15" customHeight="1" x14ac:dyDescent="0.25">
      <c r="A18" s="72" t="s">
        <v>113</v>
      </c>
      <c r="B18" s="8"/>
      <c r="C18" s="71"/>
      <c r="D18" s="44"/>
      <c r="E18" s="45"/>
      <c r="F18" s="46"/>
      <c r="G18" s="6"/>
      <c r="H18" s="6"/>
      <c r="I18" s="6"/>
      <c r="J18" s="6"/>
      <c r="L18" s="4"/>
      <c r="M18" s="3"/>
      <c r="N18" s="3"/>
      <c r="Q18" s="5"/>
      <c r="R18" s="5"/>
      <c r="S18" s="5"/>
    </row>
    <row r="19" spans="1:19" s="29" customFormat="1" ht="34.9" customHeight="1" x14ac:dyDescent="0.3">
      <c r="A19" s="73" t="s">
        <v>102</v>
      </c>
      <c r="B19" s="74" t="s">
        <v>109</v>
      </c>
      <c r="C19" s="74" t="s">
        <v>114</v>
      </c>
      <c r="D19" s="121" t="s">
        <v>115</v>
      </c>
      <c r="E19" s="121"/>
      <c r="F19" s="122"/>
      <c r="G19" s="37"/>
      <c r="H19" s="37"/>
      <c r="I19" s="37"/>
      <c r="J19" s="37"/>
      <c r="L19" s="38"/>
      <c r="M19" s="30"/>
      <c r="N19" s="30"/>
      <c r="Q19" s="31"/>
      <c r="R19" s="31"/>
      <c r="S19" s="31"/>
    </row>
    <row r="20" spans="1:19" s="29" customFormat="1" ht="54" customHeight="1" x14ac:dyDescent="0.3">
      <c r="A20" s="39" t="s">
        <v>94</v>
      </c>
      <c r="B20" s="51"/>
      <c r="C20" s="52"/>
      <c r="D20" s="123"/>
      <c r="E20" s="124"/>
      <c r="F20" s="125"/>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32" priority="5">
      <formula>$F1="VALOR INCONSISTENTE"</formula>
    </cfRule>
  </conditionalFormatting>
  <conditionalFormatting sqref="A16:D16 G16:J16 A17:J38 A9:J15">
    <cfRule type="expression" dxfId="3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 priority="3">
      <formula>$F4="VALOR INCONSISTENTE"</formula>
    </cfRule>
  </conditionalFormatting>
  <conditionalFormatting sqref="E16:F16">
    <cfRule type="expression" dxfId="29"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F16" r:id="rId1" display="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 xr:uid="{776D227E-FFCF-465B-B55E-532925E9295B}"/>
    <hyperlink ref="E17:F17" r:id="rId2" display="https://www.google.com/url?url=https://www.naturaldaterra.com.br/pao-forma-pullman-integral-500g/p%3Fsrsltid%3DAfmBOor3QNwCxmlVodKDVlfybuqEEdrpEb_2tekFyPGvJCJMyNyrhYby1-g&amp;rct=j&amp;q=&amp;esrc=s&amp;opi=95576897&amp;sa=U&amp;ved=0ahUKEwiQneq7zKKKAxUuD7kGHamQDe8QgOUECOUG&amp;usg=AOvVaw1N8QPR4TydrVJBsWUXrob7" xr:uid="{17DCA6D7-D463-430F-B67F-E806AD2B562D}"/>
  </hyperlinks>
  <pageMargins left="0.4" right="0.4" top="0.6" bottom="0.6" header="0.31496062000000002" footer="0.31496062000000002"/>
  <pageSetup paperSize="9" scale="54" fitToHeight="0" orientation="landscape" cellComments="atEnd" r:id="rId3"/>
  <drawing r:id="rId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846F6-1CFD-4D6E-A0BC-E487881EB677}">
  <sheetPr codeName="Planilha86">
    <pageSetUpPr fitToPage="1"/>
  </sheetPr>
  <dimension ref="A1:S22"/>
  <sheetViews>
    <sheetView showGridLines="0" zoomScale="80" zoomScaleNormal="80" workbookViewId="0">
      <pane ySplit="2" topLeftCell="A9" activePane="bottomLeft" state="frozen"/>
      <selection pane="bottomLeft" activeCell="A14" sqref="A14"/>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86</v>
      </c>
      <c r="C1" s="131"/>
      <c r="D1" s="132"/>
      <c r="E1" s="9"/>
      <c r="F1" s="2"/>
      <c r="G1" s="1"/>
      <c r="H1" s="2"/>
      <c r="I1" s="2"/>
      <c r="J1" s="2"/>
      <c r="K1" s="3"/>
      <c r="M1" s="3"/>
      <c r="N1" s="3"/>
    </row>
    <row r="2" spans="1:19" s="26" customFormat="1" ht="27" customHeight="1" x14ac:dyDescent="0.25">
      <c r="A2" s="70" t="s">
        <v>93</v>
      </c>
      <c r="B2" s="133" t="s">
        <v>87</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12.447777777777778</v>
      </c>
      <c r="B5" s="137">
        <f>IFERROR(MEDIAN(B7:B1048576),0)</f>
        <v>12.5</v>
      </c>
      <c r="C5" s="137"/>
      <c r="D5" s="137">
        <f>IFERROR(AVERAGEIFS(B7:B1048576,B7:B1048576,"&lt;"&amp;(A5+IFERROR(_xlfn.STDEV.S(B7:B1048576),0)),B7:B1048576,"&gt;"&amp;(A5-IFERROR(_xlfn.STDEV.S(B7:B1048576),0))),0)</f>
        <v>10.965714285714286</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806</v>
      </c>
      <c r="B9" s="51">
        <v>16.5</v>
      </c>
      <c r="C9" s="41" t="s">
        <v>116</v>
      </c>
      <c r="D9" s="41" t="s">
        <v>117</v>
      </c>
      <c r="E9" s="42">
        <v>73273526000119</v>
      </c>
      <c r="F9" s="40">
        <v>45505</v>
      </c>
      <c r="G9" s="69" t="s">
        <v>807</v>
      </c>
      <c r="H9" s="41">
        <v>2</v>
      </c>
      <c r="I9" s="41">
        <v>2024</v>
      </c>
      <c r="J9" s="43" t="s">
        <v>126</v>
      </c>
      <c r="L9" s="38"/>
      <c r="M9" s="30"/>
      <c r="N9" s="30"/>
      <c r="Q9" s="31"/>
      <c r="R9" s="31"/>
      <c r="S9" s="31"/>
    </row>
    <row r="10" spans="1:19" s="29" customFormat="1" ht="52.5" customHeight="1" x14ac:dyDescent="0.3">
      <c r="A10" s="36" t="s">
        <v>808</v>
      </c>
      <c r="B10" s="51">
        <v>18.77</v>
      </c>
      <c r="C10" s="41" t="s">
        <v>116</v>
      </c>
      <c r="D10" s="41" t="s">
        <v>117</v>
      </c>
      <c r="E10" s="42">
        <v>73698367000102</v>
      </c>
      <c r="F10" s="40">
        <v>45519</v>
      </c>
      <c r="G10" s="69" t="s">
        <v>425</v>
      </c>
      <c r="H10" s="41">
        <v>376</v>
      </c>
      <c r="I10" s="41">
        <v>2024</v>
      </c>
      <c r="J10" s="43" t="s">
        <v>315</v>
      </c>
      <c r="L10" s="38"/>
      <c r="M10" s="30"/>
      <c r="N10" s="30"/>
      <c r="Q10" s="31"/>
      <c r="R10" s="31"/>
      <c r="S10" s="31"/>
    </row>
    <row r="11" spans="1:19" s="29" customFormat="1" ht="52.5" customHeight="1" x14ac:dyDescent="0.3">
      <c r="A11" s="36" t="s">
        <v>809</v>
      </c>
      <c r="B11" s="51">
        <v>9.25</v>
      </c>
      <c r="C11" s="41" t="s">
        <v>792</v>
      </c>
      <c r="D11" s="41" t="s">
        <v>117</v>
      </c>
      <c r="E11" s="42">
        <v>21949945000124</v>
      </c>
      <c r="F11" s="40">
        <v>45453</v>
      </c>
      <c r="G11" s="69" t="s">
        <v>810</v>
      </c>
      <c r="H11" s="41">
        <v>9</v>
      </c>
      <c r="I11" s="41">
        <v>2024</v>
      </c>
      <c r="J11" s="43" t="s">
        <v>119</v>
      </c>
      <c r="L11" s="38"/>
      <c r="M11" s="30"/>
      <c r="N11" s="30"/>
      <c r="Q11" s="31"/>
      <c r="R11" s="31"/>
      <c r="S11" s="31"/>
    </row>
    <row r="12" spans="1:19" s="29" customFormat="1" ht="52.5" customHeight="1" x14ac:dyDescent="0.3">
      <c r="A12" s="36" t="s">
        <v>811</v>
      </c>
      <c r="B12" s="51">
        <v>14.5</v>
      </c>
      <c r="C12" s="41" t="s">
        <v>116</v>
      </c>
      <c r="D12" s="41" t="s">
        <v>117</v>
      </c>
      <c r="E12" s="42" t="s">
        <v>197</v>
      </c>
      <c r="F12" s="40">
        <v>45373</v>
      </c>
      <c r="G12" s="69" t="s">
        <v>812</v>
      </c>
      <c r="H12" s="41">
        <v>26</v>
      </c>
      <c r="I12" s="41">
        <v>2024</v>
      </c>
      <c r="J12" s="43" t="s">
        <v>126</v>
      </c>
      <c r="L12" s="38"/>
      <c r="M12" s="30"/>
      <c r="N12" s="30"/>
      <c r="Q12" s="31"/>
      <c r="R12" s="31"/>
      <c r="S12" s="31"/>
    </row>
    <row r="13" spans="1:19" s="29" customFormat="1" ht="52.5" customHeight="1" x14ac:dyDescent="0.3">
      <c r="A13" s="36" t="s">
        <v>813</v>
      </c>
      <c r="B13" s="51">
        <v>12.98</v>
      </c>
      <c r="C13" s="41" t="s">
        <v>798</v>
      </c>
      <c r="D13" s="41" t="s">
        <v>251</v>
      </c>
      <c r="E13" s="42">
        <v>6033503000140</v>
      </c>
      <c r="F13" s="40">
        <v>45348</v>
      </c>
      <c r="G13" s="69" t="s">
        <v>814</v>
      </c>
      <c r="H13" s="41">
        <v>2</v>
      </c>
      <c r="I13" s="41">
        <v>2024</v>
      </c>
      <c r="J13" s="43" t="s">
        <v>254</v>
      </c>
      <c r="L13" s="38"/>
      <c r="M13" s="30"/>
      <c r="N13" s="30"/>
      <c r="Q13" s="31"/>
      <c r="R13" s="31"/>
      <c r="S13" s="31"/>
    </row>
    <row r="14" spans="1:19" s="29" customFormat="1" ht="52.5" customHeight="1" x14ac:dyDescent="0.3">
      <c r="A14" s="36" t="s">
        <v>815</v>
      </c>
      <c r="B14" s="51">
        <v>8.9499999999999993</v>
      </c>
      <c r="C14" s="41" t="s">
        <v>798</v>
      </c>
      <c r="D14" s="41" t="s">
        <v>251</v>
      </c>
      <c r="E14" s="42" t="s">
        <v>816</v>
      </c>
      <c r="F14" s="40">
        <v>45489</v>
      </c>
      <c r="G14" s="69" t="s">
        <v>817</v>
      </c>
      <c r="H14" s="41">
        <v>16</v>
      </c>
      <c r="I14" s="41">
        <v>2024</v>
      </c>
      <c r="J14" s="43" t="s">
        <v>254</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s="33" customFormat="1" ht="54" customHeight="1" x14ac:dyDescent="0.35">
      <c r="A17" s="36" t="s">
        <v>818</v>
      </c>
      <c r="B17" s="51">
        <v>9.59</v>
      </c>
      <c r="C17" s="67">
        <v>45638.540277777778</v>
      </c>
      <c r="D17" s="77" t="s">
        <v>819</v>
      </c>
      <c r="E17" s="141" t="s">
        <v>820</v>
      </c>
      <c r="F17" s="142"/>
      <c r="G17" s="32"/>
      <c r="H17" s="32"/>
      <c r="I17" s="32"/>
      <c r="J17" s="32"/>
      <c r="L17" s="75"/>
      <c r="M17" s="35"/>
      <c r="N17" s="35"/>
      <c r="Q17" s="34"/>
      <c r="R17" s="34"/>
      <c r="S17" s="34"/>
    </row>
    <row r="18" spans="1:19" s="33" customFormat="1" ht="54" customHeight="1" x14ac:dyDescent="0.35">
      <c r="A18" s="36" t="s">
        <v>821</v>
      </c>
      <c r="B18" s="51">
        <v>12.5</v>
      </c>
      <c r="C18" s="67">
        <v>45638.540277777778</v>
      </c>
      <c r="D18" s="77" t="s">
        <v>178</v>
      </c>
      <c r="E18" s="141" t="s">
        <v>822</v>
      </c>
      <c r="F18" s="142"/>
      <c r="G18" s="32"/>
      <c r="H18" s="32"/>
      <c r="I18" s="32"/>
      <c r="J18" s="32"/>
      <c r="L18" s="75"/>
      <c r="M18" s="35"/>
      <c r="N18" s="35"/>
      <c r="Q18" s="34"/>
      <c r="R18" s="34"/>
      <c r="S18" s="34"/>
    </row>
    <row r="19" spans="1:19" s="33" customFormat="1" ht="54" customHeight="1" x14ac:dyDescent="0.35">
      <c r="A19" s="36" t="s">
        <v>823</v>
      </c>
      <c r="B19" s="51">
        <v>8.99</v>
      </c>
      <c r="C19" s="67">
        <v>45638.540277777778</v>
      </c>
      <c r="D19" s="77" t="s">
        <v>824</v>
      </c>
      <c r="E19" s="141" t="s">
        <v>825</v>
      </c>
      <c r="F19" s="142"/>
      <c r="G19" s="32"/>
      <c r="H19" s="32"/>
      <c r="I19" s="32"/>
      <c r="J19" s="32"/>
      <c r="L19" s="75"/>
      <c r="M19" s="35"/>
      <c r="N19" s="35"/>
      <c r="Q19" s="34"/>
      <c r="R19" s="34"/>
      <c r="S19" s="34"/>
    </row>
    <row r="20" spans="1:19" ht="40.15" customHeight="1" x14ac:dyDescent="0.25">
      <c r="A20" s="72" t="s">
        <v>113</v>
      </c>
      <c r="B20" s="8"/>
      <c r="C20" s="71"/>
      <c r="D20" s="44"/>
      <c r="E20" s="45"/>
      <c r="F20" s="46"/>
      <c r="G20" s="6"/>
      <c r="H20" s="6"/>
      <c r="I20" s="6"/>
      <c r="J20" s="6"/>
      <c r="L20" s="4"/>
      <c r="M20" s="3"/>
      <c r="N20" s="3"/>
      <c r="Q20" s="5"/>
      <c r="R20" s="5"/>
      <c r="S20" s="5"/>
    </row>
    <row r="21" spans="1:19" s="29" customFormat="1" ht="34.9" customHeight="1" x14ac:dyDescent="0.3">
      <c r="A21" s="73" t="s">
        <v>102</v>
      </c>
      <c r="B21" s="74" t="s">
        <v>109</v>
      </c>
      <c r="C21" s="74" t="s">
        <v>114</v>
      </c>
      <c r="D21" s="121" t="s">
        <v>115</v>
      </c>
      <c r="E21" s="121"/>
      <c r="F21" s="122"/>
      <c r="G21" s="37"/>
      <c r="H21" s="37"/>
      <c r="I21" s="37"/>
      <c r="J21" s="37"/>
      <c r="L21" s="38"/>
      <c r="M21" s="30"/>
      <c r="N21" s="30"/>
      <c r="Q21" s="31"/>
      <c r="R21" s="31"/>
      <c r="S21" s="31"/>
    </row>
    <row r="22" spans="1:19" s="29" customFormat="1" ht="54" customHeight="1" x14ac:dyDescent="0.3">
      <c r="A22" s="39" t="s">
        <v>94</v>
      </c>
      <c r="B22" s="51"/>
      <c r="C22" s="52"/>
      <c r="D22" s="123"/>
      <c r="E22" s="124"/>
      <c r="F22" s="125"/>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28" priority="10">
      <formula>$F1="VALOR INCONSISTENTE"</formula>
    </cfRule>
  </conditionalFormatting>
  <conditionalFormatting sqref="A14:J40">
    <cfRule type="expression" dxfId="27" priority="9">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F4">
    <cfRule type="expression" dxfId="26" priority="8">
      <formula>$F4="VALOR INCONSISTENTE"</formula>
    </cfRule>
  </conditionalFormatting>
  <conditionalFormatting sqref="A10:J10">
    <cfRule type="expression" dxfId="25" priority="5">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3:J13">
    <cfRule type="expression" dxfId="24" priority="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1:J11">
    <cfRule type="expression" dxfId="23"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9:J9">
    <cfRule type="expression" dxfId="22"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2:J12">
    <cfRule type="expression" dxfId="21" priority="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8:F18" r:id="rId1" display="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 xr:uid="{881AAC99-CC2A-49B8-8C2B-21FEBE7131EC}"/>
    <hyperlink ref="E19:F19" r:id="rId2" display="https://www.google.com/url?url=https://www.apoioentrega.com/ind-pao-hot-dog-ap-500g-c-10un/p%3Fidsku%3D33045%26srsltid%3DAfmBOoorHEq9kMjjUS-cu_drpxp8FayEi_nZSNswbz3nC3wdy-0vHnAsPYI&amp;rct=j&amp;q=&amp;esrc=s&amp;opi=95576897&amp;sa=U&amp;ved=0ahUKEwjes8bAzKKKAxWdHLkGHXeAOL8QgOUECKIG&amp;usg=AOvVaw0trAWe6BXx_ktJspdRcSLI" xr:uid="{9A30AA17-1B1F-462E-A467-34D3A723520F}"/>
    <hyperlink ref="E17:F17" r:id="rId3" display="https://www.google.com/url?url=https://www.semarentrega.com.br/produtos/detalhe/13014%3Fsrsltid%3DAfmBOoptLK0l-1pA8soA0jY-X30WCMoRLUYrhfdMSK80G0y0gHe8gRXCybA&amp;rct=j&amp;q=&amp;esrc=s&amp;opi=95576897&amp;sa=U&amp;ved=0ahUKEwjes8bAzKKKAxWdHLkGHXeAOL8QgOUECIoG&amp;usg=AOvVaw0LH9bgPCQZX6RzNLu82bIi" xr:uid="{C5350B81-6778-4A21-9424-FAC1BBFF2B38}"/>
  </hyperlinks>
  <pageMargins left="0.4" right="0.4" top="0.6" bottom="0.6" header="0.31496062000000002" footer="0.31496062000000002"/>
  <pageSetup paperSize="9" scale="54" fitToHeight="0" orientation="landscape" cellComments="atEnd" r:id="rId4"/>
  <drawing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C02AA-117C-4920-BB7B-8F6C671D2F27}">
  <sheetPr codeName="Planilha87">
    <pageSetUpPr fitToPage="1"/>
  </sheetPr>
  <dimension ref="A1:S19"/>
  <sheetViews>
    <sheetView showGridLines="0" zoomScale="80" zoomScaleNormal="80" workbookViewId="0">
      <pane ySplit="2" topLeftCell="A4" activePane="bottomLeft" state="frozen"/>
      <selection pane="bottomLeft" activeCell="A10" sqref="A10:XFD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88</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19.25</v>
      </c>
      <c r="B5" s="137">
        <f>IFERROR(MEDIAN(B7:B1048576),0)</f>
        <v>17.899999999999999</v>
      </c>
      <c r="C5" s="137"/>
      <c r="D5" s="137">
        <f>IFERROR(AVERAGEIFS(B7:B1048576,B7:B1048576,"&lt;"&amp;(A5+IFERROR(_xlfn.STDEV.S(B7:B1048576),0)),B7:B1048576,"&gt;"&amp;(A5-IFERROR(_xlfn.STDEV.S(B7:B1048576),0))),0)</f>
        <v>18.152500000000003</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826</v>
      </c>
      <c r="B9" s="51">
        <v>17</v>
      </c>
      <c r="C9" s="41" t="s">
        <v>116</v>
      </c>
      <c r="D9" s="41" t="s">
        <v>117</v>
      </c>
      <c r="E9" s="42" t="s">
        <v>827</v>
      </c>
      <c r="F9" s="40">
        <v>45394</v>
      </c>
      <c r="G9" s="69" t="s">
        <v>130</v>
      </c>
      <c r="H9" s="41">
        <v>1</v>
      </c>
      <c r="I9" s="41">
        <v>2024</v>
      </c>
      <c r="J9" s="43" t="s">
        <v>126</v>
      </c>
      <c r="L9" s="38"/>
      <c r="M9" s="30"/>
      <c r="N9" s="30"/>
      <c r="Q9" s="31"/>
      <c r="R9" s="31"/>
      <c r="S9" s="31"/>
    </row>
    <row r="10" spans="1:19" s="29" customFormat="1" ht="52.5" customHeight="1" x14ac:dyDescent="0.3">
      <c r="A10" s="36" t="s">
        <v>828</v>
      </c>
      <c r="B10" s="51">
        <v>21.35</v>
      </c>
      <c r="C10" s="41" t="s">
        <v>116</v>
      </c>
      <c r="D10" s="41" t="s">
        <v>117</v>
      </c>
      <c r="E10" s="42">
        <v>1466681000140</v>
      </c>
      <c r="F10" s="40">
        <v>45376</v>
      </c>
      <c r="G10" s="69" t="s">
        <v>829</v>
      </c>
      <c r="H10" s="41">
        <v>2</v>
      </c>
      <c r="I10" s="41">
        <v>2024</v>
      </c>
      <c r="J10" s="43" t="s">
        <v>154</v>
      </c>
      <c r="L10" s="38"/>
      <c r="M10" s="30"/>
      <c r="N10" s="30"/>
      <c r="Q10" s="31"/>
      <c r="R10" s="31"/>
      <c r="S10" s="31"/>
    </row>
    <row r="11" spans="1:19" s="29" customFormat="1" ht="52.5" customHeight="1" x14ac:dyDescent="0.3">
      <c r="A11" s="36" t="s">
        <v>830</v>
      </c>
      <c r="B11" s="51">
        <v>30.2</v>
      </c>
      <c r="C11" s="41" t="s">
        <v>116</v>
      </c>
      <c r="D11" s="41" t="s">
        <v>117</v>
      </c>
      <c r="E11" s="42">
        <v>73698367000102</v>
      </c>
      <c r="F11" s="40">
        <v>45519</v>
      </c>
      <c r="G11" s="69" t="s">
        <v>425</v>
      </c>
      <c r="H11" s="41">
        <v>376</v>
      </c>
      <c r="I11" s="41">
        <v>2024</v>
      </c>
      <c r="J11" s="43" t="s">
        <v>315</v>
      </c>
      <c r="L11" s="38"/>
      <c r="M11" s="30"/>
      <c r="N11" s="30"/>
      <c r="Q11" s="31"/>
      <c r="R11" s="31"/>
      <c r="S11" s="31"/>
    </row>
    <row r="12" spans="1:19" s="29" customFormat="1" ht="52.5" customHeight="1" x14ac:dyDescent="0.3">
      <c r="A12" s="36" t="s">
        <v>831</v>
      </c>
      <c r="B12" s="51">
        <v>18.8</v>
      </c>
      <c r="C12" s="41" t="s">
        <v>798</v>
      </c>
      <c r="D12" s="41" t="s">
        <v>251</v>
      </c>
      <c r="E12" s="42">
        <v>12144365000179</v>
      </c>
      <c r="F12" s="40">
        <v>45527</v>
      </c>
      <c r="G12" s="69" t="s">
        <v>832</v>
      </c>
      <c r="H12" s="41">
        <v>15</v>
      </c>
      <c r="I12" s="41">
        <v>2024</v>
      </c>
      <c r="J12" s="43" t="s">
        <v>254</v>
      </c>
      <c r="L12" s="38"/>
      <c r="M12" s="30"/>
      <c r="N12" s="30"/>
      <c r="Q12" s="31"/>
      <c r="R12" s="31"/>
      <c r="S12" s="31"/>
    </row>
    <row r="13" spans="1:19" s="29" customFormat="1" ht="52.5" customHeight="1" x14ac:dyDescent="0.3">
      <c r="A13" s="36" t="s">
        <v>833</v>
      </c>
      <c r="B13" s="51">
        <v>15.46</v>
      </c>
      <c r="C13" s="41" t="s">
        <v>250</v>
      </c>
      <c r="D13" s="41" t="s">
        <v>251</v>
      </c>
      <c r="E13" s="42">
        <v>48828205000196</v>
      </c>
      <c r="F13" s="40">
        <v>45534</v>
      </c>
      <c r="G13" s="69" t="s">
        <v>834</v>
      </c>
      <c r="H13" s="41">
        <v>17</v>
      </c>
      <c r="I13" s="41">
        <v>2024</v>
      </c>
      <c r="J13" s="43" t="s">
        <v>254</v>
      </c>
      <c r="L13" s="38"/>
      <c r="M13" s="30"/>
      <c r="N13" s="30"/>
      <c r="Q13" s="31"/>
      <c r="R13" s="31"/>
      <c r="S13" s="31"/>
    </row>
    <row r="14" spans="1:19" s="29" customFormat="1" ht="52.5" customHeight="1" x14ac:dyDescent="0.3">
      <c r="A14" s="36" t="s">
        <v>835</v>
      </c>
      <c r="B14" s="51">
        <v>12.69</v>
      </c>
      <c r="C14" s="41" t="s">
        <v>602</v>
      </c>
      <c r="D14" s="41" t="s">
        <v>172</v>
      </c>
      <c r="E14" s="42" t="s">
        <v>836</v>
      </c>
      <c r="F14" s="40">
        <v>45575</v>
      </c>
      <c r="G14" s="69" t="s">
        <v>743</v>
      </c>
      <c r="H14" s="41" t="s">
        <v>837</v>
      </c>
      <c r="I14" s="41">
        <v>2024</v>
      </c>
      <c r="J14" s="43" t="s">
        <v>187</v>
      </c>
      <c r="L14" s="38"/>
      <c r="M14" s="30"/>
      <c r="N14" s="30"/>
      <c r="Q14" s="31"/>
      <c r="R14" s="31"/>
      <c r="S14" s="31"/>
    </row>
    <row r="15" spans="1:19" s="65" customFormat="1" ht="40.15" customHeight="1" x14ac:dyDescent="0.35">
      <c r="A15" s="78" t="s">
        <v>108</v>
      </c>
      <c r="B15" s="79"/>
      <c r="C15" s="79"/>
      <c r="D15" s="80"/>
      <c r="E15" s="80"/>
      <c r="F15" s="81"/>
      <c r="G15" s="64"/>
      <c r="H15" s="64"/>
      <c r="I15" s="64"/>
      <c r="J15" s="64"/>
      <c r="L15" s="82"/>
      <c r="Q15" s="66"/>
      <c r="R15" s="66"/>
      <c r="S15" s="66"/>
    </row>
    <row r="16" spans="1:19" s="61" customFormat="1" ht="34.9" customHeight="1" x14ac:dyDescent="0.3">
      <c r="A16" s="58" t="s">
        <v>99</v>
      </c>
      <c r="B16" s="60" t="s">
        <v>109</v>
      </c>
      <c r="C16" s="59" t="s">
        <v>110</v>
      </c>
      <c r="D16" s="60" t="s">
        <v>111</v>
      </c>
      <c r="E16" s="126" t="s">
        <v>112</v>
      </c>
      <c r="F16" s="127"/>
      <c r="G16" s="68"/>
      <c r="H16" s="68"/>
      <c r="I16" s="68"/>
      <c r="J16" s="68"/>
      <c r="M16" s="62"/>
      <c r="N16" s="62"/>
      <c r="Q16" s="63"/>
      <c r="R16" s="63"/>
      <c r="S16" s="63"/>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20" priority="9">
      <formula>$F1="VALOR INCONSISTENTE"</formula>
    </cfRule>
  </conditionalFormatting>
  <conditionalFormatting sqref="A9:J9 A14:J37">
    <cfRule type="expression" dxfId="19"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7">
      <formula>$F4="VALOR INCONSISTENTE"</formula>
    </cfRule>
  </conditionalFormatting>
  <conditionalFormatting sqref="A13:J13">
    <cfRule type="expression" dxfId="17" priority="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0:J10">
    <cfRule type="expression" dxfId="16" priority="3">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2:J12">
    <cfRule type="expression" dxfId="15" priority="2">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1:J11">
    <cfRule type="expression" dxfId="14" priority="1">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CA096-585F-49BD-B2F5-AFDD504EE12D}">
  <sheetPr codeName="Planilha88">
    <pageSetUpPr fitToPage="1"/>
  </sheetPr>
  <dimension ref="A1:S19"/>
  <sheetViews>
    <sheetView showGridLines="0" tabSelected="1"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5.710937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89</v>
      </c>
      <c r="C1" s="131"/>
      <c r="D1" s="132"/>
      <c r="E1" s="9"/>
      <c r="F1" s="2"/>
      <c r="G1" s="1"/>
      <c r="H1" s="2"/>
      <c r="I1" s="2"/>
      <c r="J1" s="2"/>
      <c r="K1" s="3"/>
      <c r="M1" s="3"/>
      <c r="N1" s="3"/>
    </row>
    <row r="2" spans="1:19" s="26" customFormat="1" ht="27" customHeight="1" x14ac:dyDescent="0.25">
      <c r="A2" s="70" t="s">
        <v>93</v>
      </c>
      <c r="B2" s="133" t="s">
        <v>34</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5.6316666666666668</v>
      </c>
      <c r="B5" s="137">
        <f>IFERROR(MEDIAN(B7:B1048576),0)</f>
        <v>5.3049999999999997</v>
      </c>
      <c r="C5" s="137"/>
      <c r="D5" s="137">
        <f>IFERROR(AVERAGEIFS(B7:B1048576,B7:B1048576,"&lt;"&amp;(A5+IFERROR(_xlfn.STDEV.S(B7:B1048576),0)),B7:B1048576,"&gt;"&amp;(A5-IFERROR(_xlfn.STDEV.S(B7:B1048576),0))),0)</f>
        <v>5.1533333333333333</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838</v>
      </c>
      <c r="B9" s="51">
        <v>7.33</v>
      </c>
      <c r="C9" s="41" t="s">
        <v>839</v>
      </c>
      <c r="D9" s="41" t="s">
        <v>117</v>
      </c>
      <c r="E9" s="42" t="s">
        <v>197</v>
      </c>
      <c r="F9" s="40">
        <v>45475</v>
      </c>
      <c r="G9" s="69" t="s">
        <v>171</v>
      </c>
      <c r="H9" s="41">
        <v>1</v>
      </c>
      <c r="I9" s="41">
        <v>2024</v>
      </c>
      <c r="J9" s="43" t="s">
        <v>126</v>
      </c>
      <c r="L9" s="38"/>
      <c r="M9" s="30"/>
      <c r="N9" s="30"/>
      <c r="Q9" s="31"/>
      <c r="R9" s="31"/>
      <c r="S9" s="31"/>
    </row>
    <row r="10" spans="1:19" s="29" customFormat="1" ht="52.5" customHeight="1" x14ac:dyDescent="0.3">
      <c r="A10" s="36" t="s">
        <v>89</v>
      </c>
      <c r="B10" s="51">
        <v>5.62</v>
      </c>
      <c r="C10" s="41" t="s">
        <v>839</v>
      </c>
      <c r="D10" s="41" t="s">
        <v>117</v>
      </c>
      <c r="E10" s="42">
        <v>92459129068</v>
      </c>
      <c r="F10" s="40">
        <v>45581</v>
      </c>
      <c r="G10" s="69" t="s">
        <v>840</v>
      </c>
      <c r="H10" s="41">
        <v>58</v>
      </c>
      <c r="I10" s="41">
        <v>2024</v>
      </c>
      <c r="J10" s="43" t="s">
        <v>123</v>
      </c>
      <c r="L10" s="38"/>
      <c r="M10" s="30"/>
      <c r="N10" s="30"/>
      <c r="Q10" s="31"/>
      <c r="R10" s="31"/>
      <c r="S10" s="31"/>
    </row>
    <row r="11" spans="1:19" s="29" customFormat="1" ht="52.5" customHeight="1" x14ac:dyDescent="0.3">
      <c r="A11" s="36" t="s">
        <v>838</v>
      </c>
      <c r="B11" s="51">
        <v>7</v>
      </c>
      <c r="C11" s="41" t="s">
        <v>151</v>
      </c>
      <c r="D11" s="41" t="s">
        <v>117</v>
      </c>
      <c r="E11" s="42" t="s">
        <v>197</v>
      </c>
      <c r="F11" s="40">
        <v>45364</v>
      </c>
      <c r="G11" s="69" t="s">
        <v>219</v>
      </c>
      <c r="H11" s="41">
        <v>1</v>
      </c>
      <c r="I11" s="41">
        <v>2024</v>
      </c>
      <c r="J11" s="43" t="s">
        <v>126</v>
      </c>
      <c r="L11" s="38"/>
      <c r="M11" s="30"/>
      <c r="N11" s="30"/>
      <c r="Q11" s="31"/>
      <c r="R11" s="31"/>
      <c r="S11" s="31"/>
    </row>
    <row r="12" spans="1:19" s="29" customFormat="1" ht="52.5" customHeight="1" x14ac:dyDescent="0.3">
      <c r="A12" s="36" t="s">
        <v>841</v>
      </c>
      <c r="B12" s="51">
        <v>4.8499999999999996</v>
      </c>
      <c r="C12" s="41" t="s">
        <v>151</v>
      </c>
      <c r="D12" s="41" t="s">
        <v>117</v>
      </c>
      <c r="E12" s="42">
        <v>89050793000167</v>
      </c>
      <c r="F12" s="40">
        <v>45517</v>
      </c>
      <c r="G12" s="69" t="s">
        <v>842</v>
      </c>
      <c r="H12" s="41">
        <v>44</v>
      </c>
      <c r="I12" s="41">
        <v>2024</v>
      </c>
      <c r="J12" s="43" t="s">
        <v>119</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843</v>
      </c>
      <c r="B15" s="51">
        <v>4.99</v>
      </c>
      <c r="C15" s="67">
        <v>45638.540277777778</v>
      </c>
      <c r="D15" s="77" t="s">
        <v>310</v>
      </c>
      <c r="E15" s="141" t="s">
        <v>844</v>
      </c>
      <c r="F15" s="142"/>
      <c r="G15" s="32"/>
      <c r="H15" s="32"/>
      <c r="I15" s="32"/>
      <c r="J15" s="32"/>
      <c r="L15" s="75"/>
      <c r="M15" s="35"/>
      <c r="N15" s="35"/>
      <c r="Q15" s="34"/>
      <c r="R15" s="34"/>
      <c r="S15" s="34"/>
    </row>
    <row r="16" spans="1:19" s="33" customFormat="1" ht="54" customHeight="1" x14ac:dyDescent="0.35">
      <c r="A16" s="36" t="s">
        <v>838</v>
      </c>
      <c r="B16" s="51">
        <v>4</v>
      </c>
      <c r="C16" s="67">
        <v>45638.540277777778</v>
      </c>
      <c r="D16" s="77" t="s">
        <v>845</v>
      </c>
      <c r="E16" s="141" t="s">
        <v>846</v>
      </c>
      <c r="F16" s="142"/>
      <c r="G16" s="32"/>
      <c r="H16" s="32"/>
      <c r="I16" s="32"/>
      <c r="J16" s="32"/>
      <c r="L16" s="75"/>
      <c r="M16" s="35"/>
      <c r="N16" s="35"/>
      <c r="Q16" s="34"/>
      <c r="R16" s="34"/>
      <c r="S16" s="34"/>
    </row>
    <row r="17" spans="1:19" ht="40.15" customHeight="1" x14ac:dyDescent="0.25">
      <c r="A17" s="72" t="s">
        <v>113</v>
      </c>
      <c r="B17" s="8"/>
      <c r="C17" s="71"/>
      <c r="D17" s="44"/>
      <c r="E17" s="45"/>
      <c r="F17" s="46"/>
      <c r="G17" s="6"/>
      <c r="H17" s="6"/>
      <c r="I17" s="6"/>
      <c r="J17" s="6"/>
      <c r="L17" s="4"/>
      <c r="M17" s="3"/>
      <c r="N17" s="3"/>
      <c r="Q17" s="5"/>
      <c r="R17" s="5"/>
      <c r="S17" s="5"/>
    </row>
    <row r="18" spans="1:19" s="29" customFormat="1" ht="34.9" customHeight="1" x14ac:dyDescent="0.3">
      <c r="A18" s="73" t="s">
        <v>102</v>
      </c>
      <c r="B18" s="74" t="s">
        <v>109</v>
      </c>
      <c r="C18" s="74" t="s">
        <v>114</v>
      </c>
      <c r="D18" s="121" t="s">
        <v>115</v>
      </c>
      <c r="E18" s="121"/>
      <c r="F18" s="122"/>
      <c r="G18" s="37"/>
      <c r="H18" s="37"/>
      <c r="I18" s="37"/>
      <c r="J18" s="37"/>
      <c r="L18" s="38"/>
      <c r="M18" s="30"/>
      <c r="N18" s="30"/>
      <c r="Q18" s="31"/>
      <c r="R18" s="31"/>
      <c r="S18" s="31"/>
    </row>
    <row r="19" spans="1:19" s="29" customFormat="1" ht="54" customHeight="1" x14ac:dyDescent="0.3">
      <c r="A19" s="39" t="s">
        <v>94</v>
      </c>
      <c r="B19" s="51"/>
      <c r="C19" s="52"/>
      <c r="D19" s="123"/>
      <c r="E19" s="124"/>
      <c r="F19" s="125"/>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3" priority="14">
      <formula>$F1="VALOR INCONSISTENTE"</formula>
    </cfRule>
  </conditionalFormatting>
  <conditionalFormatting sqref="A13:J37">
    <cfRule type="expression" dxfId="12" priority="13">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11" priority="12">
      <formula>$F4="VALOR INCONSISTENTE"</formula>
    </cfRule>
  </conditionalFormatting>
  <conditionalFormatting sqref="A9:J9">
    <cfRule type="expression" dxfId="10"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9" priority="5">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1:J11">
    <cfRule type="expression" dxfId="8" priority="4">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7" priority="3">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5:F15" r:id="rId1" display="https://www.google.com/url?url=https://www.tendaatacado.com.br/produto/rucula-maco-819%3Fsrsltid%3DAfmBOooobLtyPrawioUAjArAu1rw_g4Qo7TZAItJ0fjKb4kzmK_E6huicxI%26region_id%3D000500&amp;rct=j&amp;q=&amp;esrc=s&amp;opi=95576897&amp;sa=U&amp;ved=0ahUKEwin3sfKzKKKAxUII7kGHWrVLIYQguUECIEG&amp;usg=AOvVaw1PUZ6kmjsyGTMk5iHnrFwC" xr:uid="{3A3F16E3-1D59-4B5C-9A6E-83C06B9B7FBB}"/>
    <hyperlink ref="E16:F16" r:id="rId2" display="https://terraadubada.com.br/produto/rucula/?srsltid=AfmBOooy-GeyaEIKlMqIW_AfSaQMXtS5eJu_IaNtg06vEGDrQwtNr2Wovys" xr:uid="{6CB68326-EDE7-41E3-9762-621F7B0C1C1F}"/>
  </hyperlinks>
  <pageMargins left="0.4" right="0.4" top="0.6" bottom="0.6" header="0.31496062000000002" footer="0.31496062000000002"/>
  <pageSetup paperSize="9" scale="54" fitToHeight="0" orientation="landscape" cellComments="atEnd" r:id="rId3"/>
  <drawing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22D2B-0B3E-4A07-B8BD-8D8F31EA8658}">
  <sheetPr codeName="Planilha89">
    <pageSetUpPr fitToPage="1"/>
  </sheetPr>
  <dimension ref="A1:S18"/>
  <sheetViews>
    <sheetView showGridLines="0" zoomScale="80" zoomScaleNormal="80" workbookViewId="0">
      <pane ySplit="2" topLeftCell="A3" activePane="bottomLeft" state="frozen"/>
      <selection pane="bottomLeft" activeCell="C10" sqref="C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92</v>
      </c>
      <c r="B1" s="130" t="s">
        <v>90</v>
      </c>
      <c r="C1" s="131"/>
      <c r="D1" s="132"/>
      <c r="E1" s="9"/>
      <c r="F1" s="2"/>
      <c r="G1" s="1"/>
      <c r="H1" s="2"/>
      <c r="I1" s="2"/>
      <c r="J1" s="2"/>
      <c r="K1" s="3"/>
      <c r="M1" s="3"/>
      <c r="N1" s="3"/>
    </row>
    <row r="2" spans="1:19" s="26" customFormat="1" ht="27" customHeight="1" x14ac:dyDescent="0.25">
      <c r="A2" s="70" t="s">
        <v>93</v>
      </c>
      <c r="B2" s="133" t="s">
        <v>91</v>
      </c>
      <c r="C2" s="134"/>
      <c r="D2" s="135"/>
      <c r="E2" s="23"/>
      <c r="F2" s="24"/>
      <c r="G2" s="24"/>
      <c r="H2" s="24"/>
      <c r="I2" s="24"/>
      <c r="J2" s="24"/>
      <c r="K2" s="25"/>
      <c r="M2" s="25"/>
      <c r="N2" s="25"/>
      <c r="Q2" s="27"/>
      <c r="R2" s="27"/>
      <c r="S2" s="27"/>
    </row>
    <row r="3" spans="1:19" ht="14.65" customHeight="1" x14ac:dyDescent="0.25">
      <c r="A3" s="28" t="s">
        <v>94</v>
      </c>
      <c r="B3" s="47"/>
      <c r="C3" s="2"/>
      <c r="D3" s="2"/>
      <c r="E3" s="2"/>
      <c r="F3" s="2"/>
      <c r="G3" s="1"/>
      <c r="H3" s="2"/>
      <c r="I3" s="2"/>
      <c r="J3" s="2"/>
      <c r="K3" s="3"/>
      <c r="M3" s="3"/>
      <c r="N3" s="3"/>
      <c r="Q3" s="5"/>
      <c r="R3" s="5"/>
      <c r="S3" s="5"/>
    </row>
    <row r="4" spans="1:19" ht="30" customHeight="1" x14ac:dyDescent="0.25">
      <c r="A4" s="88" t="s">
        <v>95</v>
      </c>
      <c r="B4" s="136" t="s">
        <v>96</v>
      </c>
      <c r="C4" s="136"/>
      <c r="D4" s="136" t="s">
        <v>97</v>
      </c>
      <c r="E4" s="136"/>
      <c r="F4" s="7"/>
      <c r="H4" s="7"/>
      <c r="I4" s="7"/>
      <c r="J4" s="2"/>
      <c r="Q4" s="5"/>
      <c r="R4" s="5"/>
      <c r="S4" s="5"/>
    </row>
    <row r="5" spans="1:19" ht="25.15" customHeight="1" x14ac:dyDescent="0.25">
      <c r="A5" s="87">
        <f>IFERROR(AVERAGE(B7:B1048576),0)</f>
        <v>16.853999999999999</v>
      </c>
      <c r="B5" s="137">
        <f>IFERROR(MEDIAN(B7:B1048576),0)</f>
        <v>16.579999999999998</v>
      </c>
      <c r="C5" s="137"/>
      <c r="D5" s="137">
        <f>IFERROR(AVERAGEIFS(B7:B1048576,B7:B1048576,"&lt;"&amp;(A5+IFERROR(_xlfn.STDEV.S(B7:B1048576),0)),B7:B1048576,"&gt;"&amp;(A5-IFERROR(_xlfn.STDEV.S(B7:B1048576),0))),0)</f>
        <v>16.556666666666668</v>
      </c>
      <c r="E5" s="137"/>
    </row>
    <row r="6" spans="1:19" ht="18" customHeight="1" x14ac:dyDescent="0.25">
      <c r="A6" s="76" t="s">
        <v>94</v>
      </c>
      <c r="B6" s="76"/>
      <c r="C6" s="76"/>
      <c r="D6" s="76"/>
      <c r="E6" s="76"/>
    </row>
    <row r="7" spans="1:19" s="55" customFormat="1" ht="40.15" customHeight="1" x14ac:dyDescent="0.4">
      <c r="A7" s="53" t="s">
        <v>98</v>
      </c>
      <c r="B7" s="54"/>
      <c r="C7" s="54"/>
      <c r="D7" s="54"/>
      <c r="E7" s="54"/>
      <c r="F7" s="54"/>
      <c r="G7" s="54"/>
      <c r="H7" s="54"/>
      <c r="I7" s="54"/>
      <c r="J7" s="54"/>
      <c r="L7" s="56"/>
      <c r="Q7" s="57"/>
      <c r="R7" s="57"/>
      <c r="S7" s="57"/>
    </row>
    <row r="8" spans="1:19" s="61" customFormat="1" ht="34.9" customHeight="1" x14ac:dyDescent="0.3">
      <c r="A8" s="73" t="s">
        <v>99</v>
      </c>
      <c r="B8" s="74" t="s">
        <v>100</v>
      </c>
      <c r="C8" s="74" t="s">
        <v>29</v>
      </c>
      <c r="D8" s="74" t="s">
        <v>101</v>
      </c>
      <c r="E8" s="74" t="s">
        <v>102</v>
      </c>
      <c r="F8" s="74" t="s">
        <v>103</v>
      </c>
      <c r="G8" s="74" t="s">
        <v>104</v>
      </c>
      <c r="H8" s="74" t="s">
        <v>105</v>
      </c>
      <c r="I8" s="74" t="s">
        <v>106</v>
      </c>
      <c r="J8" s="74" t="s">
        <v>107</v>
      </c>
      <c r="M8" s="62"/>
      <c r="N8" s="62"/>
      <c r="Q8" s="63"/>
      <c r="R8" s="63"/>
      <c r="S8" s="63"/>
    </row>
    <row r="9" spans="1:19" s="29" customFormat="1" ht="52.5" customHeight="1" x14ac:dyDescent="0.3">
      <c r="A9" s="36" t="s">
        <v>961</v>
      </c>
      <c r="B9" s="51">
        <v>16.579999999999998</v>
      </c>
      <c r="C9" s="41" t="s">
        <v>440</v>
      </c>
      <c r="D9" s="41" t="s">
        <v>117</v>
      </c>
      <c r="E9" s="42">
        <v>17158921000180</v>
      </c>
      <c r="F9" s="40">
        <v>45547</v>
      </c>
      <c r="G9" s="69" t="s">
        <v>962</v>
      </c>
      <c r="H9" s="41">
        <v>39</v>
      </c>
      <c r="I9" s="41">
        <v>2024</v>
      </c>
      <c r="J9" s="43" t="s">
        <v>119</v>
      </c>
      <c r="L9" s="38"/>
      <c r="M9" s="30"/>
      <c r="N9" s="30"/>
      <c r="Q9" s="31"/>
      <c r="R9" s="31"/>
      <c r="S9" s="31"/>
    </row>
    <row r="10" spans="1:19" s="29" customFormat="1" ht="52.5" customHeight="1" x14ac:dyDescent="0.3">
      <c r="A10" s="36" t="s">
        <v>963</v>
      </c>
      <c r="B10" s="51">
        <v>11.7</v>
      </c>
      <c r="C10" s="41" t="s">
        <v>440</v>
      </c>
      <c r="D10" s="41" t="s">
        <v>117</v>
      </c>
      <c r="E10" s="42">
        <v>43463101000101</v>
      </c>
      <c r="F10" s="40">
        <v>45552</v>
      </c>
      <c r="G10" s="69" t="s">
        <v>317</v>
      </c>
      <c r="H10" s="41">
        <v>47</v>
      </c>
      <c r="I10" s="41">
        <v>2024</v>
      </c>
      <c r="J10" s="43" t="s">
        <v>119</v>
      </c>
      <c r="L10" s="38"/>
      <c r="M10" s="30"/>
      <c r="N10" s="30"/>
      <c r="Q10" s="31"/>
      <c r="R10" s="31"/>
      <c r="S10" s="31"/>
    </row>
    <row r="11" spans="1:19" s="29" customFormat="1" ht="52.5" customHeight="1" x14ac:dyDescent="0.3">
      <c r="A11" s="36" t="s">
        <v>964</v>
      </c>
      <c r="B11" s="51">
        <v>19.09</v>
      </c>
      <c r="C11" s="41" t="s">
        <v>965</v>
      </c>
      <c r="D11" s="41" t="s">
        <v>172</v>
      </c>
      <c r="E11" s="42">
        <v>19184180000137</v>
      </c>
      <c r="F11" s="40">
        <v>45565</v>
      </c>
      <c r="G11" s="69" t="s">
        <v>274</v>
      </c>
      <c r="H11" s="41" t="s">
        <v>275</v>
      </c>
      <c r="I11" s="41">
        <v>2024</v>
      </c>
      <c r="J11" s="43" t="s">
        <v>266</v>
      </c>
      <c r="L11" s="38"/>
      <c r="M11" s="30"/>
      <c r="N11" s="30"/>
      <c r="Q11" s="31"/>
      <c r="R11" s="31"/>
      <c r="S11" s="31"/>
    </row>
    <row r="12" spans="1:19" s="29" customFormat="1" ht="52.5" customHeight="1" x14ac:dyDescent="0.3">
      <c r="A12" s="36" t="s">
        <v>961</v>
      </c>
      <c r="B12" s="51">
        <v>14</v>
      </c>
      <c r="C12" s="41" t="s">
        <v>440</v>
      </c>
      <c r="D12" s="41" t="s">
        <v>117</v>
      </c>
      <c r="E12" s="42">
        <v>9399257000132</v>
      </c>
      <c r="F12" s="40">
        <v>45546</v>
      </c>
      <c r="G12" s="69" t="s">
        <v>966</v>
      </c>
      <c r="H12" s="41">
        <v>1</v>
      </c>
      <c r="I12" s="41">
        <v>2024</v>
      </c>
      <c r="J12" s="43" t="s">
        <v>126</v>
      </c>
      <c r="L12" s="38"/>
      <c r="M12" s="30"/>
      <c r="N12" s="30"/>
      <c r="Q12" s="31"/>
      <c r="R12" s="31"/>
      <c r="S12" s="31"/>
    </row>
    <row r="13" spans="1:19" s="65" customFormat="1" ht="40.15" customHeight="1" x14ac:dyDescent="0.35">
      <c r="A13" s="78" t="s">
        <v>108</v>
      </c>
      <c r="B13" s="79"/>
      <c r="C13" s="79"/>
      <c r="D13" s="80"/>
      <c r="E13" s="80"/>
      <c r="F13" s="81"/>
      <c r="G13" s="64"/>
      <c r="H13" s="64"/>
      <c r="I13" s="64"/>
      <c r="J13" s="64"/>
      <c r="L13" s="82"/>
      <c r="Q13" s="66"/>
      <c r="R13" s="66"/>
      <c r="S13" s="66"/>
    </row>
    <row r="14" spans="1:19" s="61" customFormat="1" ht="34.9" customHeight="1" x14ac:dyDescent="0.3">
      <c r="A14" s="58" t="s">
        <v>99</v>
      </c>
      <c r="B14" s="60" t="s">
        <v>109</v>
      </c>
      <c r="C14" s="59" t="s">
        <v>110</v>
      </c>
      <c r="D14" s="60" t="s">
        <v>111</v>
      </c>
      <c r="E14" s="126" t="s">
        <v>112</v>
      </c>
      <c r="F14" s="127"/>
      <c r="G14" s="68"/>
      <c r="H14" s="68"/>
      <c r="I14" s="68"/>
      <c r="J14" s="68"/>
      <c r="M14" s="62"/>
      <c r="N14" s="62"/>
      <c r="Q14" s="63"/>
      <c r="R14" s="63"/>
      <c r="S14" s="63"/>
    </row>
    <row r="15" spans="1:19" s="33" customFormat="1" ht="54" customHeight="1" x14ac:dyDescent="0.35">
      <c r="A15" s="36" t="s">
        <v>847</v>
      </c>
      <c r="B15" s="51">
        <v>22.9</v>
      </c>
      <c r="C15" s="67">
        <v>45638.540277777778</v>
      </c>
      <c r="D15" s="77" t="s">
        <v>848</v>
      </c>
      <c r="E15" s="141" t="s">
        <v>849</v>
      </c>
      <c r="F15" s="142"/>
      <c r="G15" s="32"/>
      <c r="H15" s="32"/>
      <c r="I15" s="32"/>
      <c r="J15" s="32"/>
      <c r="L15" s="75"/>
      <c r="M15" s="35"/>
      <c r="N15" s="35"/>
      <c r="Q15" s="34"/>
      <c r="R15" s="34"/>
      <c r="S15" s="34"/>
    </row>
    <row r="16" spans="1:19" ht="40.15" customHeight="1" x14ac:dyDescent="0.25">
      <c r="A16" s="72" t="s">
        <v>113</v>
      </c>
      <c r="B16" s="8"/>
      <c r="C16" s="71"/>
      <c r="D16" s="44"/>
      <c r="E16" s="45"/>
      <c r="F16" s="46"/>
      <c r="G16" s="6"/>
      <c r="H16" s="6"/>
      <c r="I16" s="6"/>
      <c r="J16" s="6"/>
      <c r="L16" s="4"/>
      <c r="M16" s="3"/>
      <c r="N16" s="3"/>
      <c r="Q16" s="5"/>
      <c r="R16" s="5"/>
      <c r="S16" s="5"/>
    </row>
    <row r="17" spans="1:19" s="29" customFormat="1" ht="34.9" customHeight="1" x14ac:dyDescent="0.3">
      <c r="A17" s="73" t="s">
        <v>102</v>
      </c>
      <c r="B17" s="74" t="s">
        <v>109</v>
      </c>
      <c r="C17" s="74" t="s">
        <v>114</v>
      </c>
      <c r="D17" s="121" t="s">
        <v>115</v>
      </c>
      <c r="E17" s="121"/>
      <c r="F17" s="122"/>
      <c r="G17" s="37"/>
      <c r="H17" s="37"/>
      <c r="I17" s="37"/>
      <c r="J17" s="37"/>
      <c r="L17" s="38"/>
      <c r="M17" s="30"/>
      <c r="N17" s="30"/>
      <c r="Q17" s="31"/>
      <c r="R17" s="31"/>
      <c r="S17" s="31"/>
    </row>
    <row r="18" spans="1:19" s="29" customFormat="1" ht="54" customHeight="1" x14ac:dyDescent="0.3">
      <c r="A18" s="39" t="s">
        <v>94</v>
      </c>
      <c r="B18" s="51"/>
      <c r="C18" s="52"/>
      <c r="D18" s="123"/>
      <c r="E18" s="124"/>
      <c r="F18" s="125"/>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6" priority="15">
      <formula>$F1="VALOR INCONSISTENTE"</formula>
    </cfRule>
  </conditionalFormatting>
  <conditionalFormatting sqref="A13:J36">
    <cfRule type="expression" dxfId="5" priority="1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4" priority="13">
      <formula>$F4="VALOR INCONSISTENTE"</formula>
    </cfRule>
  </conditionalFormatting>
  <conditionalFormatting sqref="A10:J10">
    <cfRule type="expression" dxfId="3" priority="5">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2:J12">
    <cfRule type="expression" dxfId="2" priority="4">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1:J11">
    <cfRule type="expression" dxfId="1"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9:J9">
    <cfRule type="expression" dxfId="0"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5:F15" r:id="rId1" display="https://www.google.com/url?url=https://vinicolafin.com.br/produto/suco-integral-de-uva-100-fruta-natural/%3Futm_source%3DGoogle%2BShopping%26utm_medium%3Dcpc%26utm_campaign%3Dxml_feed_produtos_vinicola%26srsltid%3DAfmBOoojkn1fG5YvWsFhBRoeIRiERQSs3GeWRgoS3OD5zhQkN9SQEa14jiw&amp;rct=j&amp;q=&amp;esrc=s&amp;opi=95576897&amp;sa=U&amp;ved=0ahUKEwia9_bPzKKKAxUoE7kGHfoWCQoQgOUECLkH&amp;usg=AOvVaw186AXIuQVdrbUB0iY7NmCl" xr:uid="{B0344A97-77FB-4566-AD9D-47C20BFB3E55}"/>
  </hyperlinks>
  <pageMargins left="0.4" right="0.4" top="0.6" bottom="0.6" header="0.31496062000000002" footer="0.31496062000000002"/>
  <pageSetup paperSize="9" scale="54" fitToHeight="0" orientation="landscape" cellComments="atEnd" r:id="rId2"/>
  <drawing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850</v>
      </c>
    </row>
    <row r="24288" spans="1844:1844" x14ac:dyDescent="0.25">
      <c r="BRX24288" t="s">
        <v>851</v>
      </c>
    </row>
    <row r="79466" spans="11867:11867" x14ac:dyDescent="0.25">
      <c r="QNK79466" t="s">
        <v>852</v>
      </c>
    </row>
    <row r="95881" spans="13812:13812" x14ac:dyDescent="0.25">
      <c r="TKF95881" t="s">
        <v>853</v>
      </c>
    </row>
    <row r="113333" spans="214:214" x14ac:dyDescent="0.25">
      <c r="HF113333" t="s">
        <v>854</v>
      </c>
    </row>
    <row r="120283" spans="10134:10134" x14ac:dyDescent="0.25">
      <c r="NYT120283" t="s">
        <v>855</v>
      </c>
    </row>
    <row r="121754" spans="6161:6161" x14ac:dyDescent="0.25">
      <c r="IBY121754" t="s">
        <v>856</v>
      </c>
    </row>
    <row r="122485" spans="558:558" x14ac:dyDescent="0.25">
      <c r="UL122485" t="s">
        <v>857</v>
      </c>
    </row>
    <row r="135581" spans="14555:14555" x14ac:dyDescent="0.25">
      <c r="UMU135581" t="s">
        <v>858</v>
      </c>
    </row>
    <row r="161465" spans="2615:2615" x14ac:dyDescent="0.25">
      <c r="CVO161465" t="s">
        <v>859</v>
      </c>
    </row>
    <row r="168375" spans="8394:8394" x14ac:dyDescent="0.25">
      <c r="LJV168375" t="s">
        <v>860</v>
      </c>
    </row>
    <row r="168981" spans="6779:6779" x14ac:dyDescent="0.25">
      <c r="IZS168981" t="s">
        <v>861</v>
      </c>
    </row>
    <row r="174813" spans="7751:7751" x14ac:dyDescent="0.25">
      <c r="KLC174813" t="s">
        <v>862</v>
      </c>
    </row>
    <row r="182977" spans="10586:10586" x14ac:dyDescent="0.25">
      <c r="OQD182977" t="s">
        <v>863</v>
      </c>
    </row>
    <row r="183266" spans="4797:4797" x14ac:dyDescent="0.25">
      <c r="GBM183266" t="s">
        <v>864</v>
      </c>
    </row>
    <row r="187059" spans="12800:12800" x14ac:dyDescent="0.25">
      <c r="RXH187059" t="s">
        <v>865</v>
      </c>
    </row>
    <row r="201402" spans="14351:14351" x14ac:dyDescent="0.25">
      <c r="UEY201402" t="s">
        <v>866</v>
      </c>
    </row>
    <row r="204101" spans="435:435" x14ac:dyDescent="0.25">
      <c r="PS204101" t="s">
        <v>867</v>
      </c>
    </row>
    <row r="207956" spans="13603:13603" x14ac:dyDescent="0.25">
      <c r="TCE207956" t="s">
        <v>868</v>
      </c>
    </row>
    <row r="208967" spans="8275:8275" x14ac:dyDescent="0.25">
      <c r="LFG208967" t="s">
        <v>869</v>
      </c>
    </row>
    <row r="210856" spans="8802:8802" x14ac:dyDescent="0.25">
      <c r="LZN210856" t="s">
        <v>870</v>
      </c>
    </row>
    <row r="212137" spans="2342:2342" x14ac:dyDescent="0.25">
      <c r="CLB212137" t="s">
        <v>871</v>
      </c>
    </row>
    <row r="221935" spans="15876:15876" x14ac:dyDescent="0.25">
      <c r="WLP221935" t="s">
        <v>872</v>
      </c>
    </row>
    <row r="232839" spans="1228:1228" x14ac:dyDescent="0.25">
      <c r="AUF232839" t="s">
        <v>873</v>
      </c>
    </row>
    <row r="233143" spans="3284:3284" x14ac:dyDescent="0.25">
      <c r="DVH233143" t="s">
        <v>874</v>
      </c>
    </row>
    <row r="233724" spans="7398:7398" x14ac:dyDescent="0.25">
      <c r="JXN233724" t="s">
        <v>875</v>
      </c>
    </row>
    <row r="244974" spans="6350:6350" x14ac:dyDescent="0.25">
      <c r="IJF244974" t="s">
        <v>876</v>
      </c>
    </row>
    <row r="245502" spans="4179:4179" x14ac:dyDescent="0.25">
      <c r="FDS245502" t="s">
        <v>877</v>
      </c>
    </row>
    <row r="250967" spans="7857:7857" x14ac:dyDescent="0.25">
      <c r="KPE250967" t="s">
        <v>878</v>
      </c>
    </row>
    <row r="272430" spans="2838:2838" x14ac:dyDescent="0.25">
      <c r="DED272430" t="s">
        <v>879</v>
      </c>
    </row>
    <row r="286293" spans="12886:12886" x14ac:dyDescent="0.25">
      <c r="SAP286293" t="s">
        <v>880</v>
      </c>
    </row>
    <row r="309519" spans="2962:2962" x14ac:dyDescent="0.25">
      <c r="DIX309519" t="s">
        <v>881</v>
      </c>
    </row>
    <row r="322889" spans="7588:7588" x14ac:dyDescent="0.25">
      <c r="KEV322889" t="s">
        <v>882</v>
      </c>
    </row>
    <row r="323135" spans="13999:13999" x14ac:dyDescent="0.25">
      <c r="TRK323135" t="s">
        <v>883</v>
      </c>
    </row>
    <row r="337408" spans="9770:9770" x14ac:dyDescent="0.25">
      <c r="NKT337408" t="s">
        <v>884</v>
      </c>
    </row>
    <row r="344741" spans="11941:11941" x14ac:dyDescent="0.25">
      <c r="QQG344741" t="s">
        <v>885</v>
      </c>
    </row>
    <row r="364835" spans="3586:3586" x14ac:dyDescent="0.25">
      <c r="EGX364835" t="s">
        <v>886</v>
      </c>
    </row>
    <row r="373702" spans="11066:11066" x14ac:dyDescent="0.25">
      <c r="PIP373702" t="s">
        <v>887</v>
      </c>
    </row>
    <row r="375786" spans="5149:5149" x14ac:dyDescent="0.25">
      <c r="GPA375786" t="s">
        <v>888</v>
      </c>
    </row>
    <row r="376947" spans="2991:2991" x14ac:dyDescent="0.25">
      <c r="DKA376947" t="s">
        <v>889</v>
      </c>
    </row>
    <row r="392157" spans="11710:11710" x14ac:dyDescent="0.25">
      <c r="QHJ392157" t="s">
        <v>890</v>
      </c>
    </row>
    <row r="407751" spans="14284:14284" x14ac:dyDescent="0.25">
      <c r="UCJ407751" t="s">
        <v>891</v>
      </c>
    </row>
    <row r="430839" spans="2012:2012" x14ac:dyDescent="0.25">
      <c r="BYJ430839" t="s">
        <v>892</v>
      </c>
    </row>
    <row r="431366" spans="4819:4819" x14ac:dyDescent="0.25">
      <c r="GCI431366" t="s">
        <v>893</v>
      </c>
    </row>
    <row r="441816" spans="9746:9746" x14ac:dyDescent="0.25">
      <c r="NJV441816" t="s">
        <v>894</v>
      </c>
    </row>
    <row r="444202" spans="4114:4114" x14ac:dyDescent="0.25">
      <c r="FBF444202" t="s">
        <v>895</v>
      </c>
    </row>
    <row r="451517" spans="9907:9907" x14ac:dyDescent="0.25">
      <c r="NQA451517" t="s">
        <v>896</v>
      </c>
    </row>
    <row r="477297" spans="10925:10925" x14ac:dyDescent="0.25">
      <c r="PDE477297" t="s">
        <v>897</v>
      </c>
    </row>
    <row r="477777" spans="1804:1804" x14ac:dyDescent="0.25">
      <c r="BQJ477777" t="s">
        <v>898</v>
      </c>
    </row>
    <row r="482509" spans="10084:10084" x14ac:dyDescent="0.25">
      <c r="NWV482509" t="s">
        <v>899</v>
      </c>
    </row>
    <row r="498728" spans="2194:2194" x14ac:dyDescent="0.25">
      <c r="CFJ498728" t="s">
        <v>900</v>
      </c>
    </row>
    <row r="515219" spans="795:795" x14ac:dyDescent="0.25">
      <c r="ADO515219" t="s">
        <v>901</v>
      </c>
    </row>
    <row r="523182" spans="1975:1975" x14ac:dyDescent="0.25">
      <c r="BWY523182" t="s">
        <v>902</v>
      </c>
    </row>
    <row r="526921" spans="11152:11152" x14ac:dyDescent="0.25">
      <c r="PLX526921" t="s">
        <v>903</v>
      </c>
    </row>
    <row r="531141" spans="1831:1831" x14ac:dyDescent="0.25">
      <c r="BRK531141" t="s">
        <v>904</v>
      </c>
    </row>
    <row r="543034" spans="14392:14392" x14ac:dyDescent="0.25">
      <c r="UGN543034" t="s">
        <v>905</v>
      </c>
    </row>
    <row r="543196" spans="9139:9139" x14ac:dyDescent="0.25">
      <c r="MMM543196" t="s">
        <v>906</v>
      </c>
    </row>
    <row r="568067" spans="6438:6438" x14ac:dyDescent="0.25">
      <c r="IMP568067" t="s">
        <v>907</v>
      </c>
    </row>
    <row r="569649" spans="8456:8456" x14ac:dyDescent="0.25">
      <c r="LMF569649" t="s">
        <v>908</v>
      </c>
    </row>
    <row r="570884" spans="5195:5195" x14ac:dyDescent="0.25">
      <c r="GQU570884" t="s">
        <v>909</v>
      </c>
    </row>
    <row r="571960" spans="5294:5294" x14ac:dyDescent="0.25">
      <c r="GUP571960" t="s">
        <v>910</v>
      </c>
    </row>
    <row r="595202" spans="3894:3894" x14ac:dyDescent="0.25">
      <c r="EST595202" t="s">
        <v>911</v>
      </c>
    </row>
    <row r="596636" spans="5120:5120" x14ac:dyDescent="0.25">
      <c r="GNX596636" t="s">
        <v>912</v>
      </c>
    </row>
    <row r="610300" spans="8599:8599" x14ac:dyDescent="0.25">
      <c r="LRS610300" t="s">
        <v>913</v>
      </c>
    </row>
    <row r="614630" spans="9341:9341" x14ac:dyDescent="0.25">
      <c r="MUG614630" t="s">
        <v>914</v>
      </c>
    </row>
    <row r="623552" spans="5168:5168" x14ac:dyDescent="0.25">
      <c r="GPT623552" t="s">
        <v>915</v>
      </c>
    </row>
    <row r="628206" spans="5289:5289" x14ac:dyDescent="0.25">
      <c r="GUK628206" t="s">
        <v>916</v>
      </c>
    </row>
    <row r="631400" spans="2674:2674" x14ac:dyDescent="0.25">
      <c r="CXV631400" t="s">
        <v>917</v>
      </c>
    </row>
    <row r="633685" spans="1197:1197" x14ac:dyDescent="0.25">
      <c r="ATA633685" t="s">
        <v>918</v>
      </c>
    </row>
    <row r="653826" spans="6767:6767" x14ac:dyDescent="0.25">
      <c r="IZG653826" t="s">
        <v>919</v>
      </c>
    </row>
    <row r="661282" spans="3538:3538" x14ac:dyDescent="0.25">
      <c r="EFB661282" t="s">
        <v>920</v>
      </c>
    </row>
    <row r="683533" spans="175:175" x14ac:dyDescent="0.25">
      <c r="FS683533" t="s">
        <v>921</v>
      </c>
    </row>
    <row r="688415" spans="3830:3830" x14ac:dyDescent="0.25">
      <c r="EQH688415" t="s">
        <v>922</v>
      </c>
    </row>
    <row r="704608" spans="8147:8147" x14ac:dyDescent="0.25">
      <c r="LAI704608" t="s">
        <v>923</v>
      </c>
    </row>
    <row r="713740" spans="9938:9938" x14ac:dyDescent="0.25">
      <c r="NRF713740" t="s">
        <v>924</v>
      </c>
    </row>
    <row r="742474" spans="5631:5631" x14ac:dyDescent="0.25">
      <c r="HHO742474" t="s">
        <v>925</v>
      </c>
    </row>
    <row r="743721" spans="4625:4625" x14ac:dyDescent="0.25">
      <c r="FUW743721" t="s">
        <v>926</v>
      </c>
    </row>
    <row r="744794" spans="12410:12410" x14ac:dyDescent="0.25">
      <c r="RIH744794" t="s">
        <v>927</v>
      </c>
    </row>
    <row r="757134" spans="11308:11308" x14ac:dyDescent="0.25">
      <c r="PRX757134" t="s">
        <v>928</v>
      </c>
    </row>
    <row r="757947" spans="12029:12029" x14ac:dyDescent="0.25">
      <c r="QTQ757947" t="s">
        <v>929</v>
      </c>
    </row>
    <row r="766886" spans="5565:5565" x14ac:dyDescent="0.25">
      <c r="HFA766886" t="s">
        <v>930</v>
      </c>
    </row>
    <row r="766898" spans="4539:4539" x14ac:dyDescent="0.25">
      <c r="FRO766898" t="s">
        <v>931</v>
      </c>
    </row>
    <row r="795430" spans="4682:4682" x14ac:dyDescent="0.25">
      <c r="FXB795430" t="s">
        <v>932</v>
      </c>
    </row>
    <row r="805485" spans="11020:11020" x14ac:dyDescent="0.25">
      <c r="PGV805485" t="s">
        <v>933</v>
      </c>
    </row>
    <row r="811790" spans="12926:12926" x14ac:dyDescent="0.25">
      <c r="SCD811790" t="s">
        <v>934</v>
      </c>
    </row>
    <row r="819031" spans="12299:12299" x14ac:dyDescent="0.25">
      <c r="REA819031" t="s">
        <v>935</v>
      </c>
    </row>
    <row r="847001" spans="10991:10991" x14ac:dyDescent="0.25">
      <c r="PFS847001" t="s">
        <v>936</v>
      </c>
    </row>
    <row r="855741" spans="16101:16101" x14ac:dyDescent="0.25">
      <c r="WUG855741" t="s">
        <v>937</v>
      </c>
    </row>
    <row r="857196" spans="8530:8530" x14ac:dyDescent="0.25">
      <c r="LPB857196" t="s">
        <v>938</v>
      </c>
    </row>
    <row r="866818" spans="3:3" x14ac:dyDescent="0.25">
      <c r="C866818" t="s">
        <v>939</v>
      </c>
    </row>
    <row r="871142" spans="4574:4574" x14ac:dyDescent="0.25">
      <c r="FSX871142" t="s">
        <v>940</v>
      </c>
    </row>
    <row r="885368" spans="2857:2857" x14ac:dyDescent="0.25">
      <c r="DEW885368" t="s">
        <v>941</v>
      </c>
    </row>
    <row r="886390" spans="6631:6631" x14ac:dyDescent="0.25">
      <c r="IUA886390" t="s">
        <v>942</v>
      </c>
    </row>
    <row r="909183" spans="7941:7941" x14ac:dyDescent="0.25">
      <c r="KSK909183" t="s">
        <v>943</v>
      </c>
    </row>
    <row r="921185" spans="13003:13003" x14ac:dyDescent="0.25">
      <c r="SFC921185" t="s">
        <v>944</v>
      </c>
    </row>
    <row r="929502" spans="5965:5965" x14ac:dyDescent="0.25">
      <c r="HUK929502" t="s">
        <v>945</v>
      </c>
    </row>
    <row r="933815" spans="8984:8984" x14ac:dyDescent="0.25">
      <c r="MGN933815" t="s">
        <v>946</v>
      </c>
    </row>
    <row r="938189" spans="7657:7657" x14ac:dyDescent="0.25">
      <c r="KHM938189" t="s">
        <v>947</v>
      </c>
    </row>
    <row r="957320" spans="7250:7250" x14ac:dyDescent="0.25">
      <c r="JRV957320" t="s">
        <v>948</v>
      </c>
    </row>
    <row r="958646" spans="11046:11046" x14ac:dyDescent="0.25">
      <c r="PHV958646" t="s">
        <v>949</v>
      </c>
    </row>
    <row r="974296" spans="6131:6131" x14ac:dyDescent="0.25">
      <c r="IAU974296" t="s">
        <v>950</v>
      </c>
    </row>
    <row r="985602" spans="11239:11239" x14ac:dyDescent="0.25">
      <c r="PPG985602" t="s">
        <v>951</v>
      </c>
    </row>
    <row r="986867" spans="6039:6039" x14ac:dyDescent="0.25">
      <c r="HXG986867" t="s">
        <v>952</v>
      </c>
    </row>
    <row r="989493" spans="12018:12018" x14ac:dyDescent="0.25">
      <c r="QTF989493" t="s">
        <v>953</v>
      </c>
    </row>
    <row r="999089" spans="5964:5964" x14ac:dyDescent="0.25">
      <c r="HUJ999089" t="s">
        <v>954</v>
      </c>
    </row>
    <row r="1002792" spans="10036:10036" x14ac:dyDescent="0.25">
      <c r="NUZ1002792" t="s">
        <v>955</v>
      </c>
    </row>
    <row r="1018289" spans="12675:12675" x14ac:dyDescent="0.25">
      <c r="RSM1018289" t="s">
        <v>956</v>
      </c>
    </row>
    <row r="1024703" spans="3742:3742" x14ac:dyDescent="0.25">
      <c r="EMX1024703" t="s">
        <v>957</v>
      </c>
    </row>
    <row r="1035398" spans="9869:9869" x14ac:dyDescent="0.25">
      <c r="NOO1035398" t="s">
        <v>958</v>
      </c>
    </row>
    <row r="1036858" spans="5143:5143" x14ac:dyDescent="0.25">
      <c r="GOU1036858" t="s">
        <v>959</v>
      </c>
    </row>
    <row r="1043729" spans="2750:2750" x14ac:dyDescent="0.25">
      <c r="DAT1043729" t="s">
        <v>960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53</vt:i4>
      </vt:variant>
      <vt:variant>
        <vt:lpstr>Intervalos Nomeados</vt:lpstr>
      </vt:variant>
      <vt:variant>
        <vt:i4>53</vt:i4>
      </vt:variant>
    </vt:vector>
  </HeadingPairs>
  <TitlesOfParts>
    <vt:vector size="106" baseType="lpstr">
      <vt:lpstr>FORNECEDOR</vt:lpstr>
      <vt:lpstr>RESUMO</vt:lpstr>
      <vt:lpstr>MODELO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RESUMO!Area_de_impressao</vt:lpstr>
      <vt:lpstr>'1'!Titulos_de_impressao</vt:lpstr>
      <vt:lpstr>'10'!Titulos_de_impressao</vt:lpstr>
      <vt:lpstr>'11'!Titulos_de_impressao</vt:lpstr>
      <vt:lpstr>'12'!Titulos_de_impressao</vt:lpstr>
      <vt:lpstr>'13'!Titulos_de_impressao</vt:lpstr>
      <vt:lpstr>'14'!Titulos_de_impressao</vt:lpstr>
      <vt:lpstr>'15'!Titulos_de_impressao</vt:lpstr>
      <vt:lpstr>'16'!Titulos_de_impressao</vt:lpstr>
      <vt:lpstr>'17'!Titulos_de_impressao</vt:lpstr>
      <vt:lpstr>'18'!Titulos_de_impressao</vt:lpstr>
      <vt:lpstr>'19'!Titulos_de_impressao</vt:lpstr>
      <vt:lpstr>'2'!Titulos_de_impressao</vt:lpstr>
      <vt:lpstr>'20'!Titulos_de_impressao</vt:lpstr>
      <vt:lpstr>'21'!Titulos_de_impressao</vt:lpstr>
      <vt:lpstr>'22'!Titulos_de_impressao</vt:lpstr>
      <vt:lpstr>'23'!Titulos_de_impressao</vt:lpstr>
      <vt:lpstr>'24'!Titulos_de_impressao</vt:lpstr>
      <vt:lpstr>'25'!Titulos_de_impressao</vt:lpstr>
      <vt:lpstr>'26'!Titulos_de_impressao</vt:lpstr>
      <vt:lpstr>'27'!Titulos_de_impressao</vt:lpstr>
      <vt:lpstr>'28'!Titulos_de_impressao</vt:lpstr>
      <vt:lpstr>'29'!Titulos_de_impressao</vt:lpstr>
      <vt:lpstr>'3'!Titulos_de_impressao</vt:lpstr>
      <vt:lpstr>'30'!Titulos_de_impressao</vt:lpstr>
      <vt:lpstr>'31'!Titulos_de_impressao</vt:lpstr>
      <vt:lpstr>'32'!Titulos_de_impressao</vt:lpstr>
      <vt:lpstr>'33'!Titulos_de_impressao</vt:lpstr>
      <vt:lpstr>'34'!Titulos_de_impressao</vt:lpstr>
      <vt:lpstr>'35'!Titulos_de_impressao</vt:lpstr>
      <vt:lpstr>'36'!Titulos_de_impressao</vt:lpstr>
      <vt:lpstr>'37'!Titulos_de_impressao</vt:lpstr>
      <vt:lpstr>'38'!Titulos_de_impressao</vt:lpstr>
      <vt:lpstr>'39'!Titulos_de_impressao</vt:lpstr>
      <vt:lpstr>'4'!Titulos_de_impressao</vt:lpstr>
      <vt:lpstr>'40'!Titulos_de_impressao</vt:lpstr>
      <vt:lpstr>'41'!Titulos_de_impressao</vt:lpstr>
      <vt:lpstr>'42'!Titulos_de_impressao</vt:lpstr>
      <vt:lpstr>'43'!Titulos_de_impressao</vt:lpstr>
      <vt:lpstr>'44'!Titulos_de_impressao</vt:lpstr>
      <vt:lpstr>'45'!Titulos_de_impressao</vt:lpstr>
      <vt:lpstr>'46'!Titulos_de_impressao</vt:lpstr>
      <vt:lpstr>'47'!Titulos_de_impressao</vt:lpstr>
      <vt:lpstr>'48'!Titulos_de_impressao</vt:lpstr>
      <vt:lpstr>'49'!Titulos_de_impressao</vt:lpstr>
      <vt:lpstr>'5'!Titulos_de_impressao</vt:lpstr>
      <vt:lpstr>'50'!Titulos_de_impressao</vt:lpstr>
      <vt:lpstr>'6'!Titulos_de_impressao</vt:lpstr>
      <vt:lpstr>'7'!Titulos_de_impressao</vt:lpstr>
      <vt:lpstr>'8'!Titulos_de_impressao</vt:lpstr>
      <vt:lpstr>'9'!Titulos_de_impressao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dcterms:created xsi:type="dcterms:W3CDTF">2023-09-15T20:00:22Z</dcterms:created>
  <dcterms:modified xsi:type="dcterms:W3CDTF">2025-01-03T19:55:37Z</dcterms:modified>
  <cp:category/>
  <cp:contentStatus/>
</cp:coreProperties>
</file>