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EstaPastaDeTrabalho"/>
  <mc:AlternateContent xmlns:mc="http://schemas.openxmlformats.org/markup-compatibility/2006">
    <mc:Choice Requires="x15">
      <x15ac:absPath xmlns:x15ac="http://schemas.microsoft.com/office/spreadsheetml/2010/11/ac" url="Z:\Ernestina - Arquivos Recuperados\Compras\DOCUMENTOS EDITAIS ANO 2025\DOCUMENTOS EDITAIS 2025 - PREGÃO PRESENCIAL\PREGÃO PRESENCIAL Nº XX - 2025 - MATERIAL DE LIMPEZA\"/>
    </mc:Choice>
  </mc:AlternateContent>
  <xr:revisionPtr revIDLastSave="0" documentId="13_ncr:1_{937C2AD2-9E33-4F4C-93E4-F7499C368AE5}" xr6:coauthVersionLast="47" xr6:coauthVersionMax="47" xr10:uidLastSave="{00000000-0000-0000-0000-000000000000}"/>
  <bookViews>
    <workbookView xWindow="-120" yWindow="-120" windowWidth="24240" windowHeight="13140" tabRatio="742" firstSheet="3" activeTab="3"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Planilha1" sheetId="120" r:id="rId7"/>
    <sheet name="Planilha2" sheetId="121" r:id="rId8"/>
    <sheet name="Planilha3" sheetId="122" r:id="rId9"/>
    <sheet name="2" sheetId="7" r:id="rId10"/>
    <sheet name="3" sheetId="8" r:id="rId11"/>
    <sheet name="4" sheetId="9" r:id="rId12"/>
    <sheet name="5" sheetId="10" r:id="rId13"/>
    <sheet name="6" sheetId="11" r:id="rId14"/>
    <sheet name="7" sheetId="12" r:id="rId15"/>
    <sheet name="8" sheetId="13" r:id="rId16"/>
    <sheet name="9" sheetId="14" r:id="rId17"/>
    <sheet name="10" sheetId="15" r:id="rId18"/>
    <sheet name="11" sheetId="16" r:id="rId19"/>
    <sheet name="12" sheetId="17" r:id="rId20"/>
    <sheet name="13" sheetId="18" r:id="rId21"/>
    <sheet name="14" sheetId="19" r:id="rId22"/>
    <sheet name="15" sheetId="20" r:id="rId23"/>
    <sheet name="16" sheetId="21" r:id="rId24"/>
    <sheet name="17" sheetId="22" r:id="rId25"/>
    <sheet name="18" sheetId="23" r:id="rId26"/>
    <sheet name="19" sheetId="24" r:id="rId27"/>
    <sheet name="Planilha6" sheetId="125" r:id="rId28"/>
    <sheet name="Planilha4" sheetId="123" r:id="rId29"/>
    <sheet name="21" sheetId="26" r:id="rId30"/>
    <sheet name="22" sheetId="27" r:id="rId31"/>
    <sheet name="23" sheetId="28" r:id="rId32"/>
    <sheet name="24" sheetId="29" r:id="rId33"/>
    <sheet name="25" sheetId="30" r:id="rId34"/>
    <sheet name="26" sheetId="31" r:id="rId35"/>
    <sheet name="27" sheetId="32" r:id="rId36"/>
    <sheet name="28" sheetId="33" r:id="rId37"/>
    <sheet name="29" sheetId="34" r:id="rId38"/>
    <sheet name="30" sheetId="35" r:id="rId39"/>
    <sheet name="31" sheetId="36" r:id="rId40"/>
    <sheet name="32" sheetId="37" r:id="rId41"/>
    <sheet name="33" sheetId="38" r:id="rId42"/>
    <sheet name="34" sheetId="39" r:id="rId43"/>
    <sheet name="35" sheetId="40" r:id="rId44"/>
    <sheet name="36" sheetId="41" r:id="rId45"/>
    <sheet name="37" sheetId="42" r:id="rId46"/>
    <sheet name="38" sheetId="43" r:id="rId47"/>
    <sheet name="39" sheetId="44" r:id="rId48"/>
    <sheet name="40" sheetId="45" r:id="rId49"/>
    <sheet name="41" sheetId="46" r:id="rId50"/>
    <sheet name="42" sheetId="47" r:id="rId51"/>
    <sheet name="43" sheetId="48" r:id="rId52"/>
    <sheet name="44" sheetId="49" r:id="rId53"/>
    <sheet name="45" sheetId="50" r:id="rId54"/>
    <sheet name="46" sheetId="51" r:id="rId55"/>
    <sheet name="47" sheetId="52" r:id="rId56"/>
    <sheet name="48" sheetId="53" r:id="rId57"/>
    <sheet name="49" sheetId="54" r:id="rId58"/>
    <sheet name="50" sheetId="55" r:id="rId59"/>
    <sheet name="51" sheetId="56" r:id="rId60"/>
    <sheet name="52" sheetId="57" r:id="rId61"/>
    <sheet name="53" sheetId="58" r:id="rId62"/>
    <sheet name="54" sheetId="59" r:id="rId63"/>
    <sheet name="55" sheetId="60" r:id="rId64"/>
    <sheet name="56" sheetId="61" r:id="rId65"/>
    <sheet name="57" sheetId="62" r:id="rId66"/>
    <sheet name="58" sheetId="63" r:id="rId67"/>
    <sheet name="59" sheetId="64" r:id="rId68"/>
    <sheet name="60" sheetId="65" r:id="rId69"/>
    <sheet name="61" sheetId="66" r:id="rId70"/>
    <sheet name="62" sheetId="67" r:id="rId71"/>
    <sheet name="63" sheetId="68" r:id="rId72"/>
    <sheet name="64" sheetId="69" r:id="rId73"/>
    <sheet name="65" sheetId="70" r:id="rId74"/>
    <sheet name="66" sheetId="71" r:id="rId75"/>
    <sheet name="67" sheetId="72" r:id="rId76"/>
    <sheet name="68" sheetId="73" r:id="rId77"/>
    <sheet name="69" sheetId="74" r:id="rId78"/>
    <sheet name="70" sheetId="75" r:id="rId79"/>
    <sheet name="71" sheetId="76" r:id="rId80"/>
    <sheet name="72" sheetId="77" r:id="rId81"/>
    <sheet name="73" sheetId="78" r:id="rId82"/>
    <sheet name="74" sheetId="79" r:id="rId83"/>
    <sheet name="75" sheetId="80" r:id="rId84"/>
    <sheet name="76" sheetId="81" r:id="rId85"/>
    <sheet name="77" sheetId="82" r:id="rId86"/>
    <sheet name="78" sheetId="83" r:id="rId87"/>
    <sheet name="79" sheetId="84" r:id="rId88"/>
    <sheet name="80" sheetId="85" r:id="rId89"/>
    <sheet name="81" sheetId="86" r:id="rId90"/>
    <sheet name="82" sheetId="87" r:id="rId91"/>
    <sheet name="83" sheetId="88" r:id="rId92"/>
    <sheet name="84" sheetId="89" r:id="rId93"/>
    <sheet name="85" sheetId="90" r:id="rId94"/>
    <sheet name="86" sheetId="91" r:id="rId95"/>
    <sheet name="87" sheetId="92" r:id="rId96"/>
    <sheet name="88" sheetId="93" r:id="rId97"/>
    <sheet name="89" sheetId="94" r:id="rId98"/>
    <sheet name="90" sheetId="95" r:id="rId99"/>
    <sheet name="91" sheetId="96" r:id="rId100"/>
    <sheet name="92" sheetId="97" r:id="rId101"/>
    <sheet name="93" sheetId="98" r:id="rId102"/>
    <sheet name="94" sheetId="99" r:id="rId103"/>
    <sheet name="95" sheetId="100" r:id="rId104"/>
    <sheet name="96" sheetId="101" r:id="rId105"/>
    <sheet name="97" sheetId="102" r:id="rId106"/>
    <sheet name="98" sheetId="103" r:id="rId107"/>
    <sheet name="99" sheetId="104" r:id="rId108"/>
    <sheet name="100" sheetId="105" r:id="rId109"/>
    <sheet name="101" sheetId="106" r:id="rId110"/>
    <sheet name="102" sheetId="107" r:id="rId111"/>
    <sheet name="103" sheetId="108" r:id="rId112"/>
    <sheet name="104" sheetId="109" r:id="rId113"/>
    <sheet name="105" sheetId="110" r:id="rId114"/>
    <sheet name="106" sheetId="111" r:id="rId115"/>
    <sheet name="107" sheetId="112" r:id="rId116"/>
    <sheet name="108" sheetId="113" r:id="rId117"/>
    <sheet name="109" sheetId="114" r:id="rId118"/>
    <sheet name="110" sheetId="115" r:id="rId119"/>
    <sheet name="111" sheetId="116" r:id="rId120"/>
    <sheet name="112" sheetId="117" r:id="rId121"/>
    <sheet name="113" sheetId="118" r:id="rId122"/>
    <sheet name="114" sheetId="119" r:id="rId123"/>
    <sheet name="20" sheetId="25" r:id="rId124"/>
    <sheet name="Planilha5" sheetId="124" r:id="rId125"/>
    <sheet name="Planilha7" sheetId="126" r:id="rId126"/>
    <sheet name="Planilha8" sheetId="127" r:id="rId127"/>
    <sheet name="Planilha9" sheetId="128" r:id="rId128"/>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119" l="1"/>
  <c r="A5" i="119"/>
  <c r="D5" i="119" s="1"/>
  <c r="B5" i="118"/>
  <c r="A5" i="118"/>
  <c r="D5" i="118" s="1"/>
  <c r="B5" i="117"/>
  <c r="A5" i="117"/>
  <c r="D5" i="117" s="1"/>
  <c r="B5" i="116"/>
  <c r="A5" i="116"/>
  <c r="D5" i="116" s="1"/>
  <c r="B5" i="115"/>
  <c r="A5" i="115"/>
  <c r="D5" i="115" s="1"/>
  <c r="B5" i="114"/>
  <c r="A5" i="114"/>
  <c r="D5" i="114" s="1"/>
  <c r="B5" i="113"/>
  <c r="A5" i="113"/>
  <c r="D5" i="113" s="1"/>
  <c r="B5" i="112"/>
  <c r="A5" i="112"/>
  <c r="D5" i="112" s="1"/>
  <c r="B5" i="111"/>
  <c r="A5" i="111"/>
  <c r="D5" i="111" s="1"/>
  <c r="B5" i="110"/>
  <c r="A5" i="110"/>
  <c r="D5" i="110" s="1"/>
  <c r="B5" i="109"/>
  <c r="A5" i="109"/>
  <c r="D5" i="109" s="1"/>
  <c r="B5" i="108"/>
  <c r="A5" i="108"/>
  <c r="D5" i="108" s="1"/>
  <c r="B5" i="107"/>
  <c r="A5" i="107"/>
  <c r="D5" i="107" s="1"/>
  <c r="B5" i="106"/>
  <c r="A5" i="106"/>
  <c r="D5" i="106" s="1"/>
  <c r="B5" i="105"/>
  <c r="A5" i="105"/>
  <c r="D5" i="105" s="1"/>
  <c r="B5" i="104"/>
  <c r="A5" i="104"/>
  <c r="D5" i="104" s="1"/>
  <c r="B5" i="103"/>
  <c r="A5" i="103"/>
  <c r="D5" i="103" s="1"/>
  <c r="B5" i="102"/>
  <c r="A5" i="102"/>
  <c r="D5" i="102" s="1"/>
  <c r="B5" i="101"/>
  <c r="A5" i="101"/>
  <c r="D5" i="101" s="1"/>
  <c r="B5" i="100"/>
  <c r="A5" i="100"/>
  <c r="D5" i="100" s="1"/>
  <c r="B5" i="99"/>
  <c r="A5" i="99"/>
  <c r="D5" i="99" s="1"/>
  <c r="B5" i="98"/>
  <c r="A5" i="98"/>
  <c r="D5" i="98" s="1"/>
  <c r="B5" i="97"/>
  <c r="A5" i="97"/>
  <c r="D5" i="97" s="1"/>
  <c r="B5" i="96"/>
  <c r="A5" i="96"/>
  <c r="D5" i="96" s="1"/>
  <c r="B5" i="95"/>
  <c r="A5" i="95"/>
  <c r="D5" i="95" s="1"/>
  <c r="B5" i="94"/>
  <c r="A5" i="94"/>
  <c r="D5" i="94" s="1"/>
  <c r="B5" i="93"/>
  <c r="A5" i="93"/>
  <c r="D5" i="93" s="1"/>
  <c r="B5" i="92"/>
  <c r="A5" i="92"/>
  <c r="D5" i="92" s="1"/>
  <c r="B5" i="91"/>
  <c r="A5" i="91"/>
  <c r="D5" i="91" s="1"/>
  <c r="B5" i="90"/>
  <c r="A5" i="90"/>
  <c r="D5" i="90" s="1"/>
  <c r="B5" i="89"/>
  <c r="A5" i="89"/>
  <c r="D5" i="89" s="1"/>
  <c r="B5" i="88"/>
  <c r="A5" i="88"/>
  <c r="D5" i="88" s="1"/>
  <c r="B5" i="87"/>
  <c r="A5" i="87"/>
  <c r="D5" i="87" s="1"/>
  <c r="B5" i="86"/>
  <c r="A5" i="86"/>
  <c r="D5" i="86" s="1"/>
  <c r="B5" i="85"/>
  <c r="A5" i="85"/>
  <c r="D5" i="85" s="1"/>
  <c r="B5" i="84"/>
  <c r="A5" i="84"/>
  <c r="D5" i="84" s="1"/>
  <c r="B5" i="83"/>
  <c r="A5" i="83"/>
  <c r="D5" i="83" s="1"/>
  <c r="B5" i="82"/>
  <c r="A5" i="82"/>
  <c r="D5" i="82" s="1"/>
  <c r="B5" i="81"/>
  <c r="A5" i="81"/>
  <c r="D5" i="81" s="1"/>
  <c r="B5" i="80"/>
  <c r="A5" i="80"/>
  <c r="D5" i="80" s="1"/>
  <c r="B5" i="79"/>
  <c r="A5" i="79"/>
  <c r="D5" i="79" s="1"/>
  <c r="B5" i="78"/>
  <c r="A5" i="78"/>
  <c r="D5" i="78" s="1"/>
  <c r="B5" i="77"/>
  <c r="A5" i="77"/>
  <c r="D5" i="77" s="1"/>
  <c r="B5" i="76"/>
  <c r="A5" i="76"/>
  <c r="D5" i="76" s="1"/>
  <c r="B5" i="75"/>
  <c r="A5" i="75"/>
  <c r="D5" i="75" s="1"/>
  <c r="B5" i="74"/>
  <c r="A5" i="74"/>
  <c r="D5" i="74" s="1"/>
  <c r="B5" i="73"/>
  <c r="A5" i="73"/>
  <c r="D5" i="73" s="1"/>
  <c r="B5" i="72"/>
  <c r="A5" i="72"/>
  <c r="D5" i="72" s="1"/>
  <c r="B5" i="71"/>
  <c r="A5" i="71"/>
  <c r="D5" i="71" s="1"/>
  <c r="B5" i="70"/>
  <c r="A5" i="70"/>
  <c r="D5" i="70" s="1"/>
  <c r="B5" i="69"/>
  <c r="A5" i="69"/>
  <c r="D5" i="69" s="1"/>
  <c r="B5" i="68"/>
  <c r="A5" i="68"/>
  <c r="D5" i="68" s="1"/>
  <c r="B5" i="67"/>
  <c r="A5" i="67"/>
  <c r="D5" i="67" s="1"/>
  <c r="B5" i="66"/>
  <c r="A5" i="66"/>
  <c r="D5" i="66" s="1"/>
  <c r="B5" i="65"/>
  <c r="A5" i="65"/>
  <c r="D5" i="65" s="1"/>
  <c r="B5" i="64"/>
  <c r="A5" i="64"/>
  <c r="D5" i="64" s="1"/>
  <c r="B5" i="63"/>
  <c r="A5" i="63"/>
  <c r="D5" i="63" s="1"/>
  <c r="B5" i="62"/>
  <c r="A5" i="62"/>
  <c r="D5" i="62" s="1"/>
  <c r="B5" i="61"/>
  <c r="A5" i="61"/>
  <c r="D5" i="61" s="1"/>
  <c r="B5" i="60"/>
  <c r="A5" i="60"/>
  <c r="D5" i="60" s="1"/>
  <c r="B5" i="59"/>
  <c r="A5" i="59"/>
  <c r="D5" i="59" s="1"/>
  <c r="B5" i="58"/>
  <c r="A5" i="58"/>
  <c r="D5" i="58" s="1"/>
  <c r="B5" i="57"/>
  <c r="A5" i="57"/>
  <c r="D5" i="57" s="1"/>
  <c r="B5" i="56"/>
  <c r="A5" i="56"/>
  <c r="D5" i="56" s="1"/>
  <c r="B5" i="55"/>
  <c r="A5" i="55"/>
  <c r="D5" i="55" s="1"/>
  <c r="B5" i="54"/>
  <c r="A5" i="54"/>
  <c r="E5" i="54" s="1"/>
  <c r="B5" i="53"/>
  <c r="A5" i="53"/>
  <c r="E5" i="53" s="1"/>
  <c r="B5" i="52"/>
  <c r="A5" i="52"/>
  <c r="D5" i="52" s="1"/>
  <c r="B5" i="51"/>
  <c r="A5" i="51"/>
  <c r="D5" i="51" s="1"/>
  <c r="B5" i="50"/>
  <c r="A5" i="50"/>
  <c r="D5" i="50" s="1"/>
  <c r="B5" i="49"/>
  <c r="A5" i="49"/>
  <c r="D5" i="49" s="1"/>
  <c r="B5" i="48"/>
  <c r="A5" i="48"/>
  <c r="D5" i="48" s="1"/>
  <c r="B5" i="47"/>
  <c r="A5" i="47"/>
  <c r="D5" i="47" s="1"/>
  <c r="B5" i="46"/>
  <c r="A5" i="46"/>
  <c r="D5" i="46" s="1"/>
  <c r="B5" i="45"/>
  <c r="A5" i="45"/>
  <c r="D5" i="45" s="1"/>
  <c r="B5" i="44"/>
  <c r="A5" i="44"/>
  <c r="D5" i="44" s="1"/>
  <c r="B5" i="43"/>
  <c r="A5" i="43"/>
  <c r="D5" i="43" s="1"/>
  <c r="B5" i="42"/>
  <c r="A5" i="42"/>
  <c r="D5" i="42" s="1"/>
  <c r="B5" i="41"/>
  <c r="A5" i="41"/>
  <c r="D5" i="41" s="1"/>
  <c r="B5" i="40"/>
  <c r="A5" i="40"/>
  <c r="D5" i="40" s="1"/>
  <c r="B5" i="39"/>
  <c r="A5" i="39"/>
  <c r="D5" i="39" s="1"/>
  <c r="B5" i="38"/>
  <c r="A5" i="38"/>
  <c r="D5" i="38" s="1"/>
  <c r="B5" i="37"/>
  <c r="A5" i="37"/>
  <c r="D5" i="37" s="1"/>
  <c r="B5" i="36"/>
  <c r="A5" i="36"/>
  <c r="D5" i="36" s="1"/>
  <c r="B5" i="35"/>
  <c r="A5" i="35"/>
  <c r="D5" i="35" s="1"/>
  <c r="B5" i="34"/>
  <c r="A5" i="34"/>
  <c r="D5" i="34" s="1"/>
  <c r="B5" i="33"/>
  <c r="A5" i="33"/>
  <c r="D5" i="33" s="1"/>
  <c r="B5" i="32"/>
  <c r="A5" i="32"/>
  <c r="D5" i="32" s="1"/>
  <c r="B5" i="31"/>
  <c r="A5" i="31"/>
  <c r="D5" i="31" s="1"/>
  <c r="B5" i="30"/>
  <c r="A5" i="30"/>
  <c r="D5" i="30" s="1"/>
  <c r="B5" i="29"/>
  <c r="A5" i="29"/>
  <c r="D5" i="29" s="1"/>
  <c r="B5" i="28"/>
  <c r="A5" i="28"/>
  <c r="E5" i="28" s="1"/>
  <c r="B5" i="27"/>
  <c r="A5" i="27"/>
  <c r="D5" i="27" s="1"/>
  <c r="B5" i="26"/>
  <c r="A5" i="26"/>
  <c r="D5" i="26" s="1"/>
  <c r="B5" i="25"/>
  <c r="A5" i="25"/>
  <c r="D5" i="25" s="1"/>
  <c r="B5" i="24"/>
  <c r="A5" i="24"/>
  <c r="D5" i="24" s="1"/>
  <c r="B5" i="23"/>
  <c r="A5" i="23"/>
  <c r="D5" i="23" s="1"/>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B5" i="13"/>
  <c r="A5" i="13"/>
  <c r="D5" i="13" s="1"/>
  <c r="B5" i="12"/>
  <c r="A5" i="12"/>
  <c r="D5" i="12" s="1"/>
  <c r="B5" i="11"/>
  <c r="A5" i="11"/>
  <c r="D5" i="11" s="1"/>
  <c r="B5" i="10"/>
  <c r="A5" i="10"/>
  <c r="D5" i="10" s="1"/>
  <c r="B5" i="9"/>
  <c r="A5" i="9"/>
  <c r="D5" i="9" s="1"/>
  <c r="B5" i="8"/>
  <c r="A5" i="8"/>
  <c r="D5" i="8" s="1"/>
  <c r="B5" i="7"/>
  <c r="A5" i="7"/>
  <c r="D5" i="7" s="1"/>
  <c r="B5" i="6"/>
  <c r="A5" i="6"/>
  <c r="D5" i="6" s="1"/>
  <c r="E117" i="4" a="1"/>
  <c r="E117" i="4" s="1"/>
  <c r="E118" i="4" s="1" a="1"/>
  <c r="E118" i="4"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119" i="4" a="1"/>
  <c r="E119" i="4" l="1"/>
  <c r="E3" i="4"/>
  <c r="E120" i="4" a="1"/>
  <c r="E4" i="4" a="1"/>
  <c r="E4" i="4" l="1"/>
  <c r="E120" i="4"/>
  <c r="E5" i="4" a="1"/>
  <c r="E121" i="4" a="1"/>
  <c r="E121" i="4" l="1"/>
  <c r="E5" i="4"/>
  <c r="E122" i="4" a="1"/>
  <c r="E6" i="4" a="1"/>
  <c r="E6" i="4" l="1"/>
  <c r="E122" i="4"/>
  <c r="E7" i="4" a="1"/>
  <c r="E123" i="4" a="1"/>
  <c r="E123" i="4" l="1"/>
  <c r="E7" i="4"/>
  <c r="E124" i="4" a="1"/>
  <c r="E8" i="4" a="1"/>
  <c r="E8" i="4" l="1"/>
  <c r="E124" i="4"/>
  <c r="E9" i="4" a="1"/>
  <c r="E125" i="4" a="1"/>
  <c r="E125" i="4" l="1"/>
  <c r="E9" i="4"/>
  <c r="E10" i="4" a="1"/>
  <c r="E126" i="4" a="1"/>
  <c r="E10" i="4" l="1"/>
  <c r="E126" i="4"/>
  <c r="E127" i="4" a="1"/>
  <c r="E11" i="4" a="1"/>
  <c r="E127" i="4" l="1"/>
  <c r="E11" i="4"/>
  <c r="E128" i="4" a="1"/>
  <c r="E12" i="4" a="1"/>
  <c r="E12" i="4" l="1"/>
  <c r="E128" i="4"/>
  <c r="E13" i="4" a="1"/>
  <c r="E129" i="4" a="1"/>
  <c r="E129" i="4" l="1"/>
  <c r="E13" i="4"/>
  <c r="E130" i="4" a="1"/>
  <c r="E14" i="4" a="1"/>
  <c r="E14" i="4" l="1"/>
  <c r="E130" i="4"/>
  <c r="E15" i="4" a="1"/>
  <c r="E131" i="4" a="1"/>
  <c r="E131" i="4" l="1"/>
  <c r="E15" i="4"/>
  <c r="E132" i="4" a="1"/>
  <c r="E16" i="4" a="1"/>
  <c r="E16" i="4" l="1"/>
  <c r="E132" i="4"/>
  <c r="E133" i="4" a="1"/>
  <c r="E17" i="4" a="1"/>
  <c r="E133" i="4" l="1"/>
  <c r="E17" i="4"/>
  <c r="E134" i="4" a="1"/>
  <c r="E18" i="4" a="1"/>
  <c r="E18" i="4" l="1"/>
  <c r="E134" i="4"/>
  <c r="E19" i="4" a="1"/>
  <c r="E135" i="4" a="1"/>
  <c r="E135" i="4" l="1"/>
  <c r="E19" i="4"/>
  <c r="E136" i="4" a="1"/>
  <c r="E20" i="4" a="1"/>
  <c r="E20" i="4" l="1"/>
  <c r="E136" i="4"/>
  <c r="E21" i="4" a="1"/>
  <c r="E137" i="4" a="1"/>
  <c r="E137" i="4" l="1"/>
  <c r="E21" i="4"/>
  <c r="E138" i="4" a="1"/>
  <c r="E22" i="4" a="1"/>
  <c r="E22" i="4" l="1"/>
  <c r="E138" i="4"/>
  <c r="E23" i="4" a="1"/>
  <c r="E139" i="4" a="1"/>
  <c r="E139" i="4" l="1"/>
  <c r="E23" i="4"/>
  <c r="E140" i="4" a="1"/>
  <c r="E24" i="4" a="1"/>
  <c r="E24" i="4" l="1"/>
  <c r="E140" i="4"/>
  <c r="E25" i="4" a="1"/>
  <c r="E141" i="4" a="1"/>
  <c r="E141" i="4" l="1"/>
  <c r="E25" i="4"/>
  <c r="E142" i="4" a="1"/>
  <c r="E26" i="4" a="1"/>
  <c r="E26" i="4" l="1"/>
  <c r="E142" i="4"/>
  <c r="E27" i="4" a="1"/>
  <c r="E143" i="4" a="1"/>
  <c r="E143" i="4" l="1"/>
  <c r="E27" i="4"/>
  <c r="E144" i="4" a="1"/>
  <c r="E28" i="4" a="1"/>
  <c r="E28" i="4" l="1"/>
  <c r="E144" i="4"/>
  <c r="E29" i="4" a="1"/>
  <c r="E145" i="4" a="1"/>
  <c r="E145" i="4" l="1"/>
  <c r="E29" i="4"/>
  <c r="E146" i="4" a="1"/>
  <c r="E30" i="4" a="1"/>
  <c r="E30" i="4" l="1"/>
  <c r="E146" i="4"/>
  <c r="E31" i="4" a="1"/>
  <c r="E147" i="4" a="1"/>
  <c r="E147" i="4" l="1"/>
  <c r="E31" i="4"/>
  <c r="E148" i="4" a="1"/>
  <c r="E32" i="4" a="1"/>
  <c r="E32" i="4" l="1"/>
  <c r="E148" i="4"/>
  <c r="E33" i="4" a="1"/>
  <c r="E149" i="4" a="1"/>
  <c r="E149" i="4" l="1"/>
  <c r="E33" i="4"/>
  <c r="E150" i="4" a="1"/>
  <c r="E34" i="4" a="1"/>
  <c r="E34" i="4" l="1"/>
  <c r="E150" i="4"/>
  <c r="E35" i="4" a="1"/>
  <c r="E151" i="4" a="1"/>
  <c r="E151" i="4" l="1"/>
  <c r="E35" i="4"/>
  <c r="E152" i="4" a="1"/>
  <c r="E36" i="4" a="1"/>
  <c r="E36" i="4" l="1"/>
  <c r="E152" i="4"/>
  <c r="E37" i="4" a="1"/>
  <c r="E153" i="4" a="1"/>
  <c r="E153" i="4" l="1"/>
  <c r="E37" i="4"/>
  <c r="E154" i="4" a="1"/>
  <c r="E38" i="4" a="1"/>
  <c r="E38" i="4" l="1"/>
  <c r="E154" i="4"/>
  <c r="E39" i="4" a="1"/>
  <c r="E155" i="4" a="1"/>
  <c r="E155" i="4" l="1"/>
  <c r="E39" i="4"/>
  <c r="E156" i="4" a="1"/>
  <c r="E40" i="4" a="1"/>
  <c r="E40" i="4" l="1"/>
  <c r="E156" i="4"/>
  <c r="E41" i="4" a="1"/>
  <c r="E157" i="4" a="1"/>
  <c r="E157" i="4" l="1"/>
  <c r="E41" i="4"/>
  <c r="E158" i="4" a="1"/>
  <c r="E42" i="4" a="1"/>
  <c r="E42" i="4" l="1"/>
  <c r="E158" i="4"/>
  <c r="E43" i="4" a="1"/>
  <c r="E159" i="4" a="1"/>
  <c r="E159" i="4" l="1"/>
  <c r="E43" i="4"/>
  <c r="E160" i="4" a="1"/>
  <c r="E44" i="4" a="1"/>
  <c r="E44" i="4" l="1"/>
  <c r="E160" i="4"/>
  <c r="E45" i="4" a="1"/>
  <c r="E161" i="4" a="1"/>
  <c r="E161" i="4" l="1"/>
  <c r="E45" i="4"/>
  <c r="E162" i="4" a="1"/>
  <c r="E46" i="4" a="1"/>
  <c r="E46" i="4" l="1"/>
  <c r="E162" i="4"/>
  <c r="E163" i="4" a="1"/>
  <c r="E47" i="4" a="1"/>
  <c r="E163" i="4" l="1"/>
  <c r="E47" i="4"/>
  <c r="E164" i="4" a="1"/>
  <c r="E48" i="4" a="1"/>
  <c r="E48" i="4" l="1"/>
  <c r="E164" i="4"/>
  <c r="E49" i="4" a="1"/>
  <c r="E165" i="4" a="1"/>
  <c r="E165" i="4" l="1"/>
  <c r="E49" i="4"/>
  <c r="E166" i="4" a="1"/>
  <c r="E50" i="4" a="1"/>
  <c r="E50" i="4" l="1"/>
  <c r="E166" i="4"/>
  <c r="E51" i="4" a="1"/>
  <c r="E167" i="4" a="1"/>
  <c r="E167" i="4" l="1"/>
  <c r="E51" i="4"/>
  <c r="E168" i="4" a="1"/>
  <c r="E52" i="4" a="1"/>
  <c r="E52" i="4" l="1"/>
  <c r="E168" i="4"/>
  <c r="E53" i="4" a="1"/>
  <c r="E169" i="4" a="1"/>
  <c r="E169" i="4" l="1"/>
  <c r="E53" i="4"/>
  <c r="E170" i="4" a="1"/>
  <c r="E54" i="4" a="1"/>
  <c r="E54" i="4" l="1"/>
  <c r="E170" i="4"/>
  <c r="E55" i="4" a="1"/>
  <c r="E171" i="4" a="1"/>
  <c r="E171" i="4" l="1"/>
  <c r="E55" i="4"/>
  <c r="E172" i="4" a="1"/>
  <c r="E56" i="4" a="1"/>
  <c r="E56" i="4" l="1"/>
  <c r="E172" i="4"/>
  <c r="E57" i="4" a="1"/>
  <c r="E173" i="4" a="1"/>
  <c r="E173" i="4" l="1"/>
  <c r="E57" i="4"/>
  <c r="E174" i="4" a="1"/>
  <c r="E58" i="4" a="1"/>
  <c r="E58" i="4" l="1"/>
  <c r="E174" i="4"/>
  <c r="E59" i="4" a="1"/>
  <c r="E175" i="4" a="1"/>
  <c r="E175" i="4" l="1"/>
  <c r="E59" i="4"/>
  <c r="E176" i="4" a="1"/>
  <c r="E60" i="4" a="1"/>
  <c r="E60" i="4" l="1"/>
  <c r="E176" i="4"/>
  <c r="E61" i="4" a="1"/>
  <c r="E177" i="4" a="1"/>
  <c r="E177" i="4" l="1"/>
  <c r="E61" i="4"/>
  <c r="E178" i="4" a="1"/>
  <c r="E62" i="4" a="1"/>
  <c r="E62" i="4" l="1"/>
  <c r="E178" i="4"/>
  <c r="E63" i="4" a="1"/>
  <c r="E179" i="4" a="1"/>
  <c r="E179" i="4" l="1"/>
  <c r="E63" i="4"/>
  <c r="E180" i="4" a="1"/>
  <c r="E64" i="4" a="1"/>
  <c r="E64" i="4" l="1"/>
  <c r="E180" i="4"/>
  <c r="E65" i="4" a="1"/>
  <c r="E181" i="4" a="1"/>
  <c r="E181" i="4" l="1"/>
  <c r="E65" i="4"/>
  <c r="E182" i="4" a="1"/>
  <c r="E66" i="4" a="1"/>
  <c r="E66" i="4" l="1"/>
  <c r="E182" i="4"/>
  <c r="E67" i="4" a="1"/>
  <c r="E183" i="4" a="1"/>
  <c r="E183" i="4" l="1"/>
  <c r="E67" i="4"/>
  <c r="E184" i="4" a="1"/>
  <c r="E68" i="4" a="1"/>
  <c r="E68" i="4" l="1"/>
  <c r="E184" i="4"/>
  <c r="E69" i="4" a="1"/>
  <c r="E185" i="4" a="1"/>
  <c r="E185" i="4" l="1"/>
  <c r="E69" i="4"/>
  <c r="E186" i="4" a="1"/>
  <c r="E70" i="4" a="1"/>
  <c r="E70" i="4" l="1"/>
  <c r="E186" i="4"/>
  <c r="E71" i="4" a="1"/>
  <c r="E187" i="4" a="1"/>
  <c r="E187" i="4" l="1"/>
  <c r="E71" i="4"/>
  <c r="E188" i="4" a="1"/>
  <c r="E72" i="4" a="1"/>
  <c r="E72" i="4" l="1"/>
  <c r="E188" i="4"/>
  <c r="E73" i="4" a="1"/>
  <c r="E189" i="4" a="1"/>
  <c r="E189" i="4" l="1"/>
  <c r="E73" i="4"/>
  <c r="E190" i="4" a="1"/>
  <c r="E74" i="4" a="1"/>
  <c r="E74" i="4" l="1"/>
  <c r="E190" i="4"/>
  <c r="E75" i="4" a="1"/>
  <c r="E191" i="4" a="1"/>
  <c r="E191" i="4" l="1"/>
  <c r="E75" i="4"/>
  <c r="E192" i="4" a="1"/>
  <c r="E76" i="4" a="1"/>
  <c r="E76" i="4" l="1"/>
  <c r="E192" i="4"/>
  <c r="E77" i="4" a="1"/>
  <c r="E193" i="4" a="1"/>
  <c r="E193" i="4" l="1"/>
  <c r="E77" i="4"/>
  <c r="E194" i="4" a="1"/>
  <c r="E78" i="4" a="1"/>
  <c r="E78" i="4" l="1"/>
  <c r="E194" i="4"/>
  <c r="E79" i="4" a="1"/>
  <c r="E195" i="4" a="1"/>
  <c r="E195" i="4" l="1"/>
  <c r="E79" i="4"/>
  <c r="E196" i="4" a="1"/>
  <c r="E80" i="4" a="1"/>
  <c r="E80" i="4" l="1"/>
  <c r="E196" i="4"/>
  <c r="E81" i="4" a="1"/>
  <c r="E197" i="4" a="1"/>
  <c r="E197" i="4" l="1"/>
  <c r="E81" i="4"/>
  <c r="E198" i="4" a="1"/>
  <c r="E82" i="4" a="1"/>
  <c r="E82" i="4" l="1"/>
  <c r="E198" i="4"/>
  <c r="E83" i="4" a="1"/>
  <c r="E199" i="4" a="1"/>
  <c r="E199" i="4" l="1"/>
  <c r="E83" i="4"/>
  <c r="E200" i="4" a="1"/>
  <c r="E84" i="4" a="1"/>
  <c r="E84" i="4" l="1"/>
  <c r="E200" i="4"/>
  <c r="E85" i="4" a="1"/>
  <c r="E201" i="4" a="1"/>
  <c r="E201" i="4" l="1"/>
  <c r="E85" i="4"/>
  <c r="E202" i="4" a="1"/>
  <c r="E86" i="4" a="1"/>
  <c r="E86" i="4" l="1"/>
  <c r="E202" i="4"/>
  <c r="E87" i="4" a="1"/>
  <c r="E203" i="4" a="1"/>
  <c r="E203" i="4" l="1"/>
  <c r="E87" i="4"/>
  <c r="E204" i="4" a="1"/>
  <c r="E88" i="4" a="1"/>
  <c r="E88" i="4" l="1"/>
  <c r="E204" i="4"/>
  <c r="E89" i="4" a="1"/>
  <c r="E205" i="4" a="1"/>
  <c r="E205" i="4" l="1"/>
  <c r="E89" i="4"/>
  <c r="E206" i="4" a="1"/>
  <c r="E90" i="4" a="1"/>
  <c r="E90" i="4" l="1"/>
  <c r="E206" i="4"/>
  <c r="E91" i="4" a="1"/>
  <c r="E207" i="4" a="1"/>
  <c r="E207" i="4" l="1"/>
  <c r="E91" i="4"/>
  <c r="E208" i="4" a="1"/>
  <c r="E92" i="4" a="1"/>
  <c r="E92" i="4" l="1"/>
  <c r="E208" i="4"/>
  <c r="E93" i="4" a="1"/>
  <c r="E209" i="4" a="1"/>
  <c r="E209" i="4" l="1"/>
  <c r="E93" i="4"/>
  <c r="E210" i="4" a="1"/>
  <c r="E94" i="4" a="1"/>
  <c r="E94" i="4" l="1"/>
  <c r="E210" i="4"/>
  <c r="E95" i="4" a="1"/>
  <c r="E211" i="4" a="1"/>
  <c r="E211" i="4" l="1"/>
  <c r="E95" i="4"/>
  <c r="E212" i="4" a="1"/>
  <c r="E96" i="4" a="1"/>
  <c r="E96" i="4" l="1"/>
  <c r="E212" i="4"/>
  <c r="E97" i="4" a="1"/>
  <c r="E213" i="4" a="1"/>
  <c r="E213" i="4" l="1"/>
  <c r="E97" i="4"/>
  <c r="E214" i="4" a="1"/>
  <c r="E98" i="4" a="1"/>
  <c r="E98" i="4" l="1"/>
  <c r="E214" i="4"/>
  <c r="E99" i="4" a="1"/>
  <c r="E215" i="4" a="1"/>
  <c r="E215" i="4" l="1"/>
  <c r="E99" i="4"/>
  <c r="E216" i="4" a="1"/>
  <c r="E100" i="4" a="1"/>
  <c r="E100" i="4" l="1"/>
  <c r="E216" i="4"/>
  <c r="E101" i="4" a="1"/>
  <c r="E217" i="4" a="1"/>
  <c r="E217" i="4" l="1"/>
  <c r="E101" i="4"/>
  <c r="E218" i="4" a="1"/>
  <c r="E102" i="4" a="1"/>
  <c r="E102" i="4" l="1"/>
  <c r="E218" i="4"/>
  <c r="E103" i="4" a="1"/>
  <c r="E219" i="4" a="1"/>
  <c r="E219" i="4" l="1"/>
  <c r="E103" i="4"/>
  <c r="E220" i="4" a="1"/>
  <c r="E104" i="4" a="1"/>
  <c r="E104" i="4" l="1"/>
  <c r="E220" i="4"/>
  <c r="E105" i="4" a="1"/>
  <c r="E221" i="4" a="1"/>
  <c r="E221" i="4" l="1"/>
  <c r="E105" i="4"/>
  <c r="E222" i="4" a="1"/>
  <c r="E106" i="4" a="1"/>
  <c r="E106" i="4" l="1"/>
  <c r="E222" i="4"/>
  <c r="E107" i="4" a="1"/>
  <c r="E223" i="4" a="1"/>
  <c r="E223" i="4" l="1"/>
  <c r="E107" i="4"/>
  <c r="E224" i="4" a="1"/>
  <c r="E108" i="4" a="1"/>
  <c r="E108" i="4" l="1"/>
  <c r="E224" i="4"/>
  <c r="E109" i="4" a="1"/>
  <c r="E225" i="4" a="1"/>
  <c r="E225" i="4" l="1"/>
  <c r="E109" i="4"/>
  <c r="E226" i="4" a="1"/>
  <c r="E110" i="4" a="1"/>
  <c r="E110" i="4" l="1"/>
  <c r="E226" i="4"/>
  <c r="E111" i="4" a="1"/>
  <c r="E227" i="4" a="1"/>
  <c r="E227" i="4" l="1"/>
  <c r="E111" i="4"/>
  <c r="E228" i="4" a="1"/>
  <c r="E112" i="4" a="1"/>
  <c r="E112" i="4" l="1"/>
  <c r="E228" i="4"/>
  <c r="E113" i="4" a="1"/>
  <c r="E229" i="4" a="1"/>
  <c r="E229" i="4" l="1"/>
  <c r="E113" i="4"/>
  <c r="E230" i="4" a="1"/>
  <c r="E114" i="4" a="1"/>
  <c r="E114" i="4" l="1"/>
  <c r="E230" i="4"/>
  <c r="E115" i="4" a="1"/>
  <c r="E231" i="4" a="1"/>
  <c r="E231" i="4" l="1"/>
  <c r="E115" i="4"/>
  <c r="E232" i="4" a="1"/>
  <c r="E116" i="4" a="1"/>
  <c r="E116" i="4" l="1"/>
  <c r="E232" i="4"/>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<sst xmlns="http://schemas.openxmlformats.org/spreadsheetml/2006/main" count="8408" uniqueCount="1822">
  <si>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</si>
  <si>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</si>
  <si>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</si>
  <si>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</si>
  <si>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</si>
  <si>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</si>
  <si>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</si>
  <si>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</si>
  <si>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</si>
  <si>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</si>
  <si>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</si>
  <si>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</si>
  <si>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</si>
  <si>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</si>
  <si>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</si>
  <si>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</si>
  <si>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</si>
  <si>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</si>
  <si>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</si>
  <si>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</si>
  <si>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</si>
  <si>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</si>
  <si>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</si>
  <si>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</si>
  <si>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</si>
  <si>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</si>
  <si>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</si>
  <si>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</si>
  <si>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</si>
  <si>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</si>
  <si>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</si>
  <si>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</si>
  <si>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</si>
  <si>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</si>
  <si>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</si>
  <si>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</si>
  <si>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</si>
  <si>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</si>
  <si>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</si>
  <si>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</si>
  <si>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</si>
  <si>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</si>
  <si>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</si>
  <si>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</si>
  <si>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</si>
  <si>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</si>
  <si>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</si>
  <si>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</si>
  <si>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</si>
  <si>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</si>
  <si>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</si>
  <si>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</si>
  <si>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</si>
  <si>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</si>
  <si>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</si>
  <si>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</si>
  <si>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</si>
  <si>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</si>
  <si>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</si>
  <si>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</si>
  <si>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</si>
  <si>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ÁGUA SANITÁRIA FRASCO DE 5 LITROS - produto alvejante, desinfetante e bactericida; produto não inflamável; composição química: hipoclorito de sódio e água; Princípio ativo: hipoclorito de sódio  Teor de cloro ativo entre 2,0% a 2,5%p/p, produto a base de cloro; embalagem: frasco plástico branco ou verde, resistente com contendo 05 LITROS do produto; rótulo de acordo com a legislação vigente e constar de forma clara e indelével as informações: identificação do produto e empresa; composição e informações sobre os ingredientes; número do lote; nome técnico do responsável e seu registro CRQ; regulamentação Anvisa. Validade mínima de 06 meses a contar a partir da data e entrega. Tipo Ypê Água Sanitária, Girando Sol Água Sanitária Classic 6 x 1 e Água Sanitária Qboa.</t>
  </si>
  <si>
    <t>UND</t>
  </si>
  <si>
    <t>2</t>
  </si>
  <si>
    <t>ÁLCOOL ETÍLICO EM GEL 70% FRASCO DE 05 LITROS - bactericida, antisséptico, higienizador, indicado para desinfecção instantânea da pele sem enxágue. Produto com ph entre 6,0 e 8,0, que combine em sua fórmula o poder de eliminar germes e bactérias com ingredientes emolientes que hidratam e previnem o ressecamento da pele. Gel transparente, incolor. Conter no rótulo regulamentação da Anvisa.  Validade mínima de 06 meses a contar a partir da data e entrega.</t>
  </si>
  <si>
    <t>3</t>
  </si>
  <si>
    <t>ÁLCOOL ETÍLICO HIDRATADO LÍQUIDO 70% GALÃO DE 05 LITROS - Hidratado 70 INPM uso doméstico. Cada frasco deverá conter 05L. Validade mínima de 06 meses a contar a partir da data e entrega.</t>
  </si>
  <si>
    <t>4</t>
  </si>
  <si>
    <t>ALVEJANTE COM CLORO FRASCO DE 01 LITRO  composição: hipoclorito de sódio 2,0-2,5% p/p (cloro ativo). Composição: princípio ativo, alcalinizante, estabilizante, fragrância e água. Validade mínima de 06 meses a contar a partir da data e entrega. Tipo Vanish, Girando Sol e Saif.</t>
  </si>
  <si>
    <t>5</t>
  </si>
  <si>
    <t>ALVEJANTE SEM CLORO FRASCO DE 05 LITROS - composição básica peróxido de hidrogênio, alquil benzeno sulfonato de sódio, fragrância, veículo e demais substâncias químicas permitidas. Não agride os tecidos, especial para roupas coloridas. Diluição padrão 100ML de produto para 10L de água. Validade mínima de 06 meses a contar a partir da data e entrega. Tipo Vanish, Girando Sol e Saif.</t>
  </si>
  <si>
    <t>6</t>
  </si>
  <si>
    <t>AMACIANTE DE ROUPAS FRASCO DE 05 LITROS - composição: cloreto de dialquil dimetil amônio, coadjuvantes, fragrâncias, 1.2 benzotiazolin3-ona, corante, acidulante e água. Validade mínima de 06 meses a contar a partir da data e entrega. Tipo Comfort, Girando Sol, Ypê e Vida Macia.</t>
  </si>
  <si>
    <t>7</t>
  </si>
  <si>
    <t>ANTIMOFO CONCENTRADO COM CLORO ATIVO FRASCO DE 05 LITROS  antimofo concentrado com cloro ativo de 8 a 9%. Fórmula à base de hipoclorito de sódio, produto registrado no Ministério da Saúde  ANVISA. Validade mínima de 06 meses a contar a partir da data e entrega. Tipo Comfort, Girando Sol, Mazzarollo, Sanol, Dorigon.</t>
  </si>
  <si>
    <t>8</t>
  </si>
  <si>
    <t>AROMATIZANTE/ODORIZADOR DE AMBIENTES 360ML: embalagem aerosol, fragrâncias diversas, embalagem com 360 ML/302G. Composição: Coadjuvantes, estabilizantes, corante e fragrância. Validade mínima de 06 meses a contar a partir da data e entrega. Tipo Glade, Bom Ar e Coala.</t>
  </si>
  <si>
    <t>9</t>
  </si>
  <si>
    <t>BALDE MOP GIRATÓRIO 16 LITROS  especificações: Kit Mop giratório, com balde de no mínimo 16L, cesto em inox e cabo com no mínimo 1,60M, em inox. Acompanhando de 2 refis de esfregão de microfibra de alta absorção. Tipo Flash Limp, Noviça, Nobre.</t>
  </si>
  <si>
    <t>10</t>
  </si>
  <si>
    <t>BALDE PLÁSTICO 10 LITROS REFORÇADO - confeccionado em material de polipropileno, resistente ou polielstireno resistente, não reciclado, atóxico, capacidade de 10L. O balde deve ser liso, na cor preta, deve ser de material plástico reforçado, com alça em metal galvanizado e apoio para mão no fundo.</t>
  </si>
  <si>
    <t>11</t>
  </si>
  <si>
    <t>BALDE PLÁSTICO 20 LITROS REFORÇADO - confeccionado em material de polipropileno, resistente ou polielstireno resistente, não reciclado, atóxico, capacidade de 20L. O balde deve ser liso de uma única cor, deve ser de material plástico reforçado, com alça em metal galvanizado apoio para mão no fundo.</t>
  </si>
  <si>
    <t>12</t>
  </si>
  <si>
    <t>BORRIFADOR DE PLÁSTICO COM GATILHO 500 ML - frasco em polietileno de alta densidade (PEAD), resistente a produtos químicos diluídos. Gatilho com pulverização contínua e confortável. Bico com ajuste do jato: névoa ou jato direto. Design ergonômico com encaixe anatômico na mão.</t>
  </si>
  <si>
    <t>13</t>
  </si>
  <si>
    <t>CABO EXTENSOR TELESCÓPICO DE 1,50 METROS - cabo extensor telescópico para alcance máximo de 1,5 metros de comprimento, compatível com vassouras, rodos, rolos de pintura, entre outros. Composto em alumínio, com manopla e junção em plástico reforçado que garanta a segurança do equipamento. Deverá ter no mínimo 02 estágios de extensão ajustáveis. Com garantia de defeitos de fabricação.</t>
  </si>
  <si>
    <t>14</t>
  </si>
  <si>
    <t>CABO EXTENSOR TELESCÓPICO DE 06 METROS - cabo extensor telescópico para alcance máximo de 06 metros de comprimento, compatível com vassouras, rodos, rolos de pintura, entre outros. Composto em alumínio, com manopla e junção em plástico reforçado que garanta a segurança do equipamento. Deverá ter no mínimo 02 estágios de extensão ajustáveis. Com garantia de defeitos de fabricação.</t>
  </si>
  <si>
    <t>15</t>
  </si>
  <si>
    <t>CARRINHO LIMPEZA MULTIFUNÇÃO - carrinho funcional com balde espremedor e placa de sinalização - objetivo: otimizar a produtividade das tarefas de limpeza, pois transporta com segurança e praticidade, diversos acessórios e produtos para ações de limpeza úmida ou seca. Descrição: carrinho: 100% em polipropileno com suportes em polipropileno para transporte de utensílios conjunto mop úmido e seco, placa sinalizadora, pá coletora para lixo e balde espremedor permitindo que todos os equipamentos que compõem o sistema de limpeza sejam transportados em uma única vez. Cantos arredondados para não danificar paredes e instalações; plataforma para colocar baldes espremedores; bolsa impermeável com zíper na cor amarela; rodízios de 08 cm de diâmetro fixos na parte traseira e rodízio giratório de 05 polegadas na frente não sendo fixo permitindo o direcionamento do carrinho que ao deixe marcas; prateleira móvel para flexibilizar a utilização. Clips emborrachados para fixação de cabos e acessórios. Balde: com sistema de espremer com pressão superior; dreno de escoamento de água suja; divisória de água limpa e suja sendo no próprio balde; capacidade do balde de 30 litros. Placa de sinalização: fabricado em polietileno com proteção UV na cor amarela com os dizeres na cor preta. Tendo sua altura em 65CM com largura de 27CM. A abertura deverá ter 35CM. Tipo Flash Limp, Noviça, Nobre.</t>
  </si>
  <si>
    <t>16</t>
  </si>
  <si>
    <t>CERA EM PASTA VERMELHA - a base de carnaúba, composição: parafina, solvente de petróleo, corante e carnaúba, tampa de encaixe, para piso de madeira, tacos e assoalhos, inodora. Embalagem com, no mínimo, 350ML, com número do registro do Ministério da Saúde e impresso no rótulo. Validade mínima de 06 meses a contar a partir da data e entrega. Tipo Girando Sol, Poliflor, Casa KM.</t>
  </si>
  <si>
    <t>17</t>
  </si>
  <si>
    <t>CERA LÍQUIDA INCOLOR ANTIDERRAPANTE - auto brilho, resina acrílica, resina solúvel ao alicali, cera, coadjuvantes, tenso ativo aniônico, tensoativos não iônicos, conservantes, fragrância e veículo. Embalagem com, no mínimo, 750ML, com número do registro do Ministério da Saúde e impresso no rótulo. Validade mínima de 06 meses a contar a partir da data e entrega. Tipo Girando Sol, Poliflor, Casa KM.</t>
  </si>
  <si>
    <t>18</t>
  </si>
  <si>
    <t>CERA LÍQUIDA VERMELHA ANTIDERRAPANTE - para pisos de madeira, antiderrapante, embalagem plástica com, NO MÍNIMO, 750ML, composição mínima: dispersão acrílica metalizada, emulsão de polietileno, agente formador de filme, plastificante e conservante. Com rótulo descrevendo características do produto, registro na ANVISA, data de fabricação e validade. Validade mínima de 06 meses a contar a partir da data e entrega. Tipo Girando Sol, Poliflor, Casa KM.</t>
  </si>
  <si>
    <t>19</t>
  </si>
  <si>
    <t>COLHER PLASTICA DESCARTÁVEL PARA SOBREMESA - confeccionada em plástico resistente na cor cristal medindo aproximadamente 11CM de comprimento. O produto deve ser isento de materiais estranhos, rachaduras, deformações, rebarbas ou arestas. Embaladas higienicamente em sacos plásticos e acondicionados em caixa de papelão. Embalagens com 500 unidades.</t>
  </si>
  <si>
    <t>20</t>
  </si>
  <si>
    <t>COPO DE ISOPOR DESCARTÁVEL DE 120ML  copo de isopor descartável, atóxico, capacidade 120ML, cor branca. Os copos devem ser homogêneos, isento de materiais estranhos, bolhas, rachaduras, furos, deformações, bordas afiadas, rebarbas, sujidade interna ou externa. Dimensões aproximadas: 70 mm de altura; 65 mm de diâmetro superior; 40 mm de diâmetro da base. Caixa com 1.000 unidades.</t>
  </si>
  <si>
    <t>21</t>
  </si>
  <si>
    <t>COPO PLÁSTICO DESCARTÁVEL DE 50ML - fabricado em resina termoplástica, homogêneo, isento de rachaduras, bolhas, defeitos e demais características que prejudiquem a qualidade do produto, na cor cristal. Aprovado pelo Inmetro. Caixa com 2.500 unidades.</t>
  </si>
  <si>
    <t>22</t>
  </si>
  <si>
    <t>COPO PLÁSTICO DESCARTÁVEL DE 180ML - fabricado em resina termoplástica, homogêneo, isento de rachaduras, bolhas, defeitos e demais características que prejudiquem a qualidade do produto, na cor cristal. Aprovado pelo Inmetro. Pacote com 100 unidades.</t>
  </si>
  <si>
    <t>23</t>
  </si>
  <si>
    <t>COPO PLÁSTICO DESCARTÁVEL DE 200ML - fabricado em resina termoplástica, homogêneo, isento de rachaduras, bolhas, defeitos e demais características que prejudiquem a qualidade do produto, na cor cristal. Aprovado pelo Inmetro. Caixa com 1.000 unidades.</t>
  </si>
  <si>
    <t>24</t>
  </si>
  <si>
    <t>CORDA EM NYLON PARA VARAL - Corda para varal em nylon resistente. Fio de 4MM, comprimento de, no mínimo, 20M.</t>
  </si>
  <si>
    <t>25</t>
  </si>
  <si>
    <t>DESENGORDURANTE LÍQUIDO FRASCO DE 05 LITROS - composição: lauril éter sulfato de sódio, coadjuvantes, água e fragrância. Embalagem de 05L. Validade mínima de 06 meses a contar a partir da data e entrega. Tipo Cif, Mr. Musculo, Uau, Dx30, Guimarães, Dorigon.</t>
  </si>
  <si>
    <t>26</t>
  </si>
  <si>
    <t>DESINFETANTE BACTERICIDA, FUNGICIDA, GERMICIDA 99,9% 05 LITROS - Cloreto de alquil dimetil benzil amônio, cloreto de didecil dimetilamônia, emulsificante, acidificante, conservantes, sequestrante, fragrância, corante e água. Princípio ativo: cloreto de alquil dimetil benzil amônio e cloreto de didecil dimetilamônia 0,40%. Validade mínima de 06 meses a contar a partir da data e entrega. Tipo Veja, Ajax, Pinho Sol, Sanol, Ypê.</t>
  </si>
  <si>
    <t>27</t>
  </si>
  <si>
    <t>DESODORIZADOR SANITÁRIO GEL ADESIVO - composição: água, lauril, eter, sulfato de sódio, álcoois etoxilados, umectante, coadjuvantes, formador de filme, fragrância e corante; citrus ou lavanda. Caixa com 06 unidades/aplicações. Validade mínima de 06 meses a contar a partir da data e entrega. Tipo Pato, Harpic, Frescor.</t>
  </si>
  <si>
    <t>28</t>
  </si>
  <si>
    <t>DETERGENTE LÍQUIDO PARA LOUÇA FRASCO DE 500ML - características técnicas: composto de tensoativos aniônicos, sequestrante, conservantes, espessante, corante, fragrância e água. Componente Ativo: linear Alquil benzeno sulfonato de sódio. Contém tensoativo biodegradável. Embalagem plástica de 500ML. Aromas: coco, outros aromas e neutro, na mesma proporcionalidade. Validade mínima de 06 meses a contar a partir da data e entrega. Tipo Girando Sol, Limpol, Ypê, Gota Limpa.</t>
  </si>
  <si>
    <t>29</t>
  </si>
  <si>
    <t>DIFUSOR AROMATIZADOR DE AMBIENTES FRASCO DE 250ML  aromatizador de ambientes com varetas. Aromas: cravo e canela, floral, jasmim, lavanda, chá branco, vanilla e amadeirados. Validade mínima de 06 meses a contar a partir da data e entrega. Tipo Via Aroma, Bella Luna, Eviê.</t>
  </si>
  <si>
    <t>30</t>
  </si>
  <si>
    <t>DISPENSER PORTA COPO 200ML EM PLÁSTICO - resistente transporte, capacidade de empilhamento 100 copos descartáveis de 200ML, formato cilindro, com tampa em acrílico ou plástico resistente, suporte fixo, base do dispensador, bocal de saída do copo e suporte para fixação na parede, dosador com alavanca que permita sair um copo por vez. Garantia mínima de 1 (um) ano Embalagem com dados de identificação do produto e marca do fabricante. Tipo Tork, Premisse, Kimberly Clark.</t>
  </si>
  <si>
    <t>31</t>
  </si>
  <si>
    <t>DISPENSER SABONETEIRA DE MESA EM PLÁSTICO - porta sabonete líquido de mesa transparente 500ML de plástico polipropileno resistente. Com válvula dosadora, com acionamento com botoeira de ejeção. Produto em conformidade com NBR vigentes. Tipo Tork, Premisse, Kimberly Clark.</t>
  </si>
  <si>
    <t>32</t>
  </si>
  <si>
    <t>DISPENSER SABONETEIRA DE PAREDE EM PLÁSTICO - com reservatório para sabonete líquido, em plástico ABS, capacidade mínima de 800ML, fechadura de segurança, visor frontal, com parafusos e buchas de fixação, com válvula dosadora, com acionamento com botoeira de ejeção. Embalagem com os dados de identificação do produto, marca do fabricante, em conformidade com NBR vigentes. Tipo Tork, Premisse, Kimberly Clark.</t>
  </si>
  <si>
    <t>33</t>
  </si>
  <si>
    <t>DISPENSER SUPORTE PARA PAPEL HIGIÊNICO EM AÇO INOX  produto em aço inox resistente à corrosão e ao desgaste, garantindo longa durabilidade. Com visor frontal, com parafusos e buchas de fixação. Compatível com rolos de 30 a 60M.  Com bloqueio superior com chave para evitar adulterações e vandalismo. Aço escovado.</t>
  </si>
  <si>
    <t>34</t>
  </si>
  <si>
    <t>DISPENSER SUPORTE PARA FOLHAS DE PAPEL TOALHA EM PLÁSTICO - interfolha, capacidade mínima 600 folhas, de sobrepor, em plástico ABS, na cor branca, visor frontal com parafusos e buchas de fixação. Compatível com folhas no formato 19,50CM x 21CM. Embalagem com os dados de identificação do produto, marca do fabricante, em conformidade com NBR Vigentes. Tipo Tork, Premisse, Kimberly Clark.</t>
  </si>
  <si>
    <t>35</t>
  </si>
  <si>
    <t>ESCOVA PARA LAVAR ROUPAS OVAL MULTIUSO - com cerdas e suporte plástico com desenho anatômico que encaixa perfeitamente nas mãos, medindo aproximadamente 13 x 6,5 x 2,50CM, material de alta resistência, textura antiderrapante. Tipo Sanremo, Betanin, Condor.</t>
  </si>
  <si>
    <t>36</t>
  </si>
  <si>
    <t>ESCOVA SANITÁRIA PLÁSTICA COM SUPORTE - com cerdas superresistentes, dimensões aproximadas do cabo 33CM, cerdas crespas flexíveis embutidas em formato circular aproximado de 8CM, com suporte para a escova. Tipo Sanremo, Betanin, Condor, Gimp, Clink.</t>
  </si>
  <si>
    <t>37</t>
  </si>
  <si>
    <t>ESFREGÃO RODO ABRASIVO 30CM esponja grande lava piso, lava azulejo com espuma e fibra abrasiva, com cabo em madeira revestido de plástico. Medidas: comprimento: 30CM; largura: 10CM; altura: 2,5CM; entrada do cabo: 22MM. Tipo Noviça, Betanin, Condor.</t>
  </si>
  <si>
    <t>38</t>
  </si>
  <si>
    <t>ESFREGÃO RODO ABRASIVO 40CM  esponja grande lava piso, lava azulejo com espuma e fibra abrasiva, com cabo em madeira revestido de plástico. Medidas: comprimento: 40CM; largura: 10CM; altura: 2,5CM; entrada do cabo: 22MM. Tipo Noviça, Betanin, Condor.</t>
  </si>
  <si>
    <t>39</t>
  </si>
  <si>
    <t>ESPONJA DE AÇO  lã de aço de textura macia e isenta de sinais. Acondicionada em embalagens individuais com informações do produto na embalagem. Peso mínimo: 60G. Pacote com 08 unidades. Tipo Bombril, Assolan, Gota Limpa.</t>
  </si>
  <si>
    <t>40</t>
  </si>
  <si>
    <t>ESPONJA DUPLA FACE MULTIUSO  esponja verde e amarela, para utilização na remoção de sujeiras em diversas superfícies, de primeira qualidade medindo 110MM x 75MM x 20MM, composta por espuma de poliuretano, fibra sintética com abrasivos. Embalada em pacote plástico contendo 4 unidades. Tipo Brilhus, Betanin, Scotch-Brite.</t>
  </si>
  <si>
    <t>41</t>
  </si>
  <si>
    <t>ESPONJA MULTIUSO LIMPEZA EXTREMA  esponja na cor roxa, para utilização na remoção de sujeiras incrustradas e mais difíceis em diversas superfícies, de primeira qualidade medindo 110MM x 75MM x 20MM, composta por sistema de fibras ultrafortes. Embalada em pacote plástico contendo 4 unidades. Tipo Bombril, Assolan, Scotch-Brite.</t>
  </si>
  <si>
    <t>42</t>
  </si>
  <si>
    <t>FILME PLÁSTICO DE PVC - esticável transparente, tipo bobina resinite, confeccionada em filme PVC atóxico, medindo 45CM x 100M, para conservação e acondicionamento de alimentos.</t>
  </si>
  <si>
    <t>43</t>
  </si>
  <si>
    <t>FÓSFORO PALITO LONGO 5CM - composição: fósforo, cloreto de potássio e aglutinantes, aprovado pelo INMETRO. Embalagem contendo 240 unidades. Tipo Fiat Lux, Billa, Paraná.</t>
  </si>
  <si>
    <t>44</t>
  </si>
  <si>
    <t>FRALDA EM TECIDO EM METRO - confeccionada com tecido duplo de fibra 100% algodão, medindo aproximadamente 100CM x 70CM, macia e absorvente. Gramatura de 121G/m².</t>
  </si>
  <si>
    <t>45</t>
  </si>
  <si>
    <t>GARFO PLÁSTICO DESCARTÁVEL PARA SOBREMESA - confeccionado em plástico resistente na cor cristal medindo aproximadamente 12,5CM de comprimento. O produto deve ser isento de materiais estranhos, rachaduras, deformações, rebarbas ou arestas. Embalados higienicamente em saco plástico e reembalados em caixa de papelão. Embalagens com 50 unidades.</t>
  </si>
  <si>
    <t>46</t>
  </si>
  <si>
    <t>GUARDANAPO DE PAPEL - guardanapo de papel pequeno, BRANCO, folha simples 100% fibras naturais, gofrado, macio, tamanho aproximado 23 x 22CM. Embalagem: pacote com 100 unidades.</t>
  </si>
  <si>
    <t>47</t>
  </si>
  <si>
    <t>INSETICIDA AEROSOL - Inseticida aerosol a base de água 300ML, contendo: Cifenotrina - S 0,12% p/p; Metoflutrina 0,03% p/p; Destilados (petróleo), hidrotratados leves, antioxidante, conservantes, emulsificante; espessante, propelente, água. Validade mínima de 06 meses a contar a partir da data e entrega. Tipo SBP, Raid, Gimo.</t>
  </si>
  <si>
    <t>48</t>
  </si>
  <si>
    <t>ISQUEIRO GRANDE  descrição: acendedor tipo mecânico (isqueiro); com corpo plástico, ponteira de metal; acionado através de dispositivo de atrito (faísca) em contato com o gás. Tamanho grande; acondicionado de forma adequada. Cartela com 04 unidades. Tipo Bic original.</t>
  </si>
  <si>
    <t>49</t>
  </si>
  <si>
    <t>KIT DE ESCOVAS PARA MAMADEIRAS  kit com duas escovas para lavar mamadeiras nos tamanhos: escova G: 23,5 x 5 x 5 (AxLxP)CM e escova P: 13 x 2,5 x 2,5 (AxLxP)CM. Cabo e Cerdas: 100% Polipropileno (PP), Base: 100% Aço, Ponta: 100% Esponja.</t>
  </si>
  <si>
    <t>50</t>
  </si>
  <si>
    <t>LENÇO DE PAPEL PARA LIMPEZA FACIAL - lenço de papel de alta maciez, folha dupla. Dimensões: 14,8x21,5CM. Caixa com 100 unidades. Validade mínima de 06 meses a contar a partir da data e entrega. Tipo Kleenex, Elite, Ricca.</t>
  </si>
  <si>
    <t>51</t>
  </si>
  <si>
    <t>LENÇO UMEDECIDO - composto de ALOE VERA, água purificada, propilenoglicol, lanolina, cocamidopropil betaína, polissorbato, EDTA, metilparabeno, fragrância bronopol e vitamina E. Produto não oleoso, com D-Pantenol e textura que proporciona a higiene com menos assaduras. - Testado dermatologicamente - Extrato natural de Aloe Vera e Calêndula - Fórmula à base de água  Hipoalergênica. Dimensões aproximadas: Lenço (A x L) 20CM x 13CM. NÃO CONTER ÁLCOOL ETÍLICO. Embalagem com 100 unidades. Validade mínima de 06 meses a contar a partir da data e entrega. Tipo Mili, Babysec, Bebê Limpinho.</t>
  </si>
  <si>
    <t>52</t>
  </si>
  <si>
    <t>LIMPA VIDROS DE FRASCO DE 05 LITROS - composição: lauril éter sulfato de sódio 29%, álcool etoxilado; éter glicólico; álcool etílico 96ºgl; fragrância; água abrandada; monoetanolamina 99%. Validade mínima de 06 meses a contar a partir da data e entrega. Tipo Vidrex, Cif, Uau, Guimarães, JJ, Girando Sol.</t>
  </si>
  <si>
    <t>53</t>
  </si>
  <si>
    <t>LIMPADOR MULTIUSO PREFUMADO FRASCO DE 05 LITROS - composição: linear alquil benzeno sulfonato de sódio, tenso ativo não iônico, alcalinizante, sequestrante, solubilizante, éter glicólico, álcool, perfume e água. Validade mínima de 06 meses a contar a partir da data e entrega. Tipo Veja, Ajax, Uau.</t>
  </si>
  <si>
    <t>54</t>
  </si>
  <si>
    <t>LIXEIRA PLÁSTICA COM TAMPA E PEDAL 120 LITROS - coletor de lixo com capacidade aproximadamente de 120L REFORÇADO. Para uso interno e externo e tamanho aproximado de 86,5CM de altura X 51,5CM de largura X 59,7CM de comprimento. Cesto e tampa injetados em plástico polipropileno (PP). Tipo Arqplast, Plasutil, Plasvale.</t>
  </si>
  <si>
    <t>55</t>
  </si>
  <si>
    <t>LIXEIRA PLÁSTICA COM TAMPA E PEDAL 30 LITROS - coletor de lixo com capacidade aproximadamente de 30L RESISTENTE e tamanho aproximado de 53CM de altura X 33CM de diâmetro. Cesto e tampa injetados em plástico polipropileno (PP) copolímero. Superfície polida para facilitar a limpeza e evitar o acúmulo de sujidade. Tipo Coza, Plasutil, Plasvale.</t>
  </si>
  <si>
    <t>56</t>
  </si>
  <si>
    <t>LIXEIRA PLÁSTICA SEM TAMPA 12 LITROS  cor preta para escritório. Material injetado em plástico polipropileno (PP). Superfície polida para facilitar a higienização e evitar o acúmulo de sujidade. Capacidade: 12L. Medidas: 290MM (altura) x 235MM (diâmetro). Tipo Coza, Plasutil, Plasvale.</t>
  </si>
  <si>
    <t>57</t>
  </si>
  <si>
    <t>LUVA DE BORRACHA MULTIUSO PEQUENA (P) - para limpeza, resistente, NA COR AMARELA, antiderrapante na face externa, moldada anatômicamente, com forração anti-alérgica. Certificado de aprovação do Ministério do Trabalho. Validade mínima de 06 meses a contar a partir da data e entrega. Tipo Scotch-Brite, Talge, Condor.</t>
  </si>
  <si>
    <t>58</t>
  </si>
  <si>
    <t>LUVA DE BORRACHA MULTIUSO MÉDIA (M) - para limpeza, resistente, NA COR AMARELA, antiderrapante na face externa, moldada anatômicamente, com forração anti-alérgica. Certificado de aprovação do Ministério do Trabalho. Validade mínima de 06 meses a contar a partir da data e entrega. Tipo Scotch-Brite, Talge, Condor.</t>
  </si>
  <si>
    <t>59</t>
  </si>
  <si>
    <t>LUVA DE BORRACHA MULTIUSO GRANDE (G) - para limpeza, resistente, NA COR AMARELA, antiderrapante na face externa, moldada anatômicamente, com forração anti-alérgica. Certificado de aprovação do Ministério do Trabalho. Validade mínima de 06 meses a contar a partir da data e entrega. Tipo Scotch-Brite, Talge, Condor.</t>
  </si>
  <si>
    <t>60</t>
  </si>
  <si>
    <t>LUVA DESCARTAVEL EM VINIL TAMANHO PEQUENO (P) - com espessura padrão; na cor transparente, modelagem ambidestra; de uso geral, não estéril, isenta de talco ou qualquer tipo de pó; tamanho pequeno; acondicionadas em embalagem devidamente identificada; com validade de no mínimo 2 anos; com virola no punho; descartável após o uso; o produto deverá ser entregue acompanhado do certificado de aprovação, conforme legislação vigente. Caixa com 100 unidades (50 pares). Tipo Descarpack, Talge, Bettanin.</t>
  </si>
  <si>
    <t>61</t>
  </si>
  <si>
    <t>LUVA DESCARTAVEL EM VINIL TAMANHO MÉDIO (M) - com espessura padrão; na cor transparente, modelagem ambidestra; de uso geral, não estéril, isenta de talco ou qualquer tipo de pó; tamanho pequeno; acondicionadas em embalagem devidamente identificada; com validade de no mínimo 2 anos; com virola no punho; descartável após o uso; o produto deverá ser entregue acompanhado do certificado de aprovação, conforme legislação vigente. Caixa com 100 unidades (50 pares). Tipo Descarpack, Talge, Bettanin.</t>
  </si>
  <si>
    <t>62</t>
  </si>
  <si>
    <t>LUVA DESCARTAVEL EM VINIL TAMANHO GRANDE (G) - com espessura padrão; na cor transparente, modelagem ambidestra; de uso geral, não estéril, isenta de talco ou qualquer tipo de pó; tamanho pequeno; acondicionadas em embalagem devidamente identificada; com validade de no mínimo 2 anos; com virola no punho; descartável após o uso; o produto deverá ser entregue acompanhado do certificado de aprovação, conforme legislação vigente. Caixa com 100 unidades (50 pares). Tipo Descarpack, Talge, Bettanin.</t>
  </si>
  <si>
    <t>63</t>
  </si>
  <si>
    <t>LUVA TÉRMICA PARA ALTA TEMPERATURA COZINHA - características técnicas mínimas: fabricada com o tecido Thermex T (composto de 93% meta-aramida, 5% para-aramida e 2% fibra antiestática, com alta resistência à abrasão e baixa condutividade Térmica impermeabilizado, que impede a passagem de calor, água, óleo e vapor para as mãos do usuário. É indicado para cozinha industrial pois não desprende fibras e permite a higienização diária dos EPI´S. Comprimento mínima 50CM, modelo com 5 dedos.</t>
  </si>
  <si>
    <t>64</t>
  </si>
  <si>
    <t>MEXEDOR PARA CAFÉ  pá mexedora de café em cristal. Tamanho: 9CM. Pacote com 3.000 unidades.</t>
  </si>
  <si>
    <t>65</t>
  </si>
  <si>
    <t>MOP PARA PÓ COMPLETO - objetivo: retirar a poeira do chão, sem espalhá-la ou levantá-la, além de remover manchas e absorver líquidos. Descrição: as armações são confeccionadas em polipropileno de alta resistência com estrutura em aço galvanizado. Projetadas para refis com largura de 60CM. As armações devem possuir sistema dobrável para encaixe dos refis mop pó. O cabo deverá ser retrátil com 02 estágios e medindo 1,40M. Refil mop pó é composta por FIOS DE LÃ permitem uma estática natural com resultado superior na retenção de partículas. Parte superior confeccionada com tecido sintético lavável; sistema de fechamento por laços. Deve ter, no mínimo, 02 refis de fios de lã. Tamanho 60x12CM. Tipo Flash Limp, Noviça, Nobre.</t>
  </si>
  <si>
    <t>66</t>
  </si>
  <si>
    <t>PÁ DE LIXO PLÁSTICA DE POLIPROPILENO - cabo curto, com borracha na parte inferior. Tamanho 29 x 18CM. Tipo Noviça, CasaKm, Condor.</t>
  </si>
  <si>
    <t>67</t>
  </si>
  <si>
    <t>PANO DE CHÃO DUPLO (SACO) DE ALGODÃO BRANCO  pano de chão duplo, saco alvejado, grosso, trama fechada, 100% algodão branco, medindo no aproximadamente 45CM x 75CM. Bainha e costura reforçadas. NÃO PODE SOLTAR FIAPOS.</t>
  </si>
  <si>
    <t>68</t>
  </si>
  <si>
    <t>PANO DE CHÃO DUPLO (SACO) DE ALGODÃO BRANCO  pano de chão duplo, saco alvejado, grosso, trama fechada, 100% algodão branco, medindo no aproximadamente 65CM x 90CM. Bainha e costura reforçadas. NÃO PODE SOLTAR FIAPOS.</t>
  </si>
  <si>
    <t>69</t>
  </si>
  <si>
    <t>PANO DE CHÃO DUPLO (SACO) DE ALGODÃO XADREZ  pano de chão duplo, saco alvejado, grosso, trama fechada, 100% algodão xadrez, medindo no aproximadamente 45CM x 65CM. Bainha e costura reforçadas. NÃO PODE SOLTAR FIAPOS.</t>
  </si>
  <si>
    <t>70</t>
  </si>
  <si>
    <t>PANO DE MICROFIBRA MULTIUSO P (PANO MÁGICO) - tamanho aproximado 28x48CM. Deverá apresentar alto poder de absorção de líquidos e não soltar pelos. Tipo Scotch-Brite, Esfrebom, Nobre.</t>
  </si>
  <si>
    <t>71</t>
  </si>
  <si>
    <t>PANO DE MICROFIBRA MULTIUSO M (PANO MÁGICO) - tamanho aproximado 40x60CM. Deverá apresentar alto poder de absorção de líquidos e não soltar pelos. Tipo Scotch-Brite, Esfrebom, Nobre.</t>
  </si>
  <si>
    <t>72</t>
  </si>
  <si>
    <t>PANO DE MICROFIBRA MULTIUSO G (PANO MÁGICO) - tamanho aproximado 50x70CM. Deverá apresentar alto poder de absorção de líquidos e não soltar pelos. Tipo Scotch-Brite, Esfrebom, Nobre.</t>
  </si>
  <si>
    <t>73</t>
  </si>
  <si>
    <t>PANO DE MICROFIBRA MULTIUSO GG (PANO MÁGICO) - tamanho aproximado 60x80CM. Deverá apresentar alto poder de absorção de líquidos e não soltar pelos. Tipo Scotch-Brite, Esfrebom, Nobre.</t>
  </si>
  <si>
    <t>74</t>
  </si>
  <si>
    <t>PANO DE MICROFIBRA MULTIUSO EXG (PANO MÁGICO) - tamanho aproximado 80x100CM. Deverá apresentar alto poder de absorção de líquidos e não soltar pelos. Cor escura. Tipo Scotch-Brite, Esfrebom, Nobre.</t>
  </si>
  <si>
    <t>75</t>
  </si>
  <si>
    <t>PANO DE PRATO BRANCO GRANDE - tecido: 100% algodão. Trama: 12 tramas (super fechado). Tamanho: 42 x 70CM. Gramatura: 75G. Pré lavado. Com bainha. Pode haver uma pequena variação de 10% para mais ou para menos na sua gramatura. NÃO PODE SOLTAR FIAPOS.</t>
  </si>
  <si>
    <t>76</t>
  </si>
  <si>
    <t>PAPEL ALUMINIO - medindo 30CM x 4M, espessura de 0,011micras, apresentado em rolo.</t>
  </si>
  <si>
    <t>77</t>
  </si>
  <si>
    <t>PAPEL HIGIÊNICO FOLHA DUPLA 10CM X30M BRANCO - gofrado e picotado, 100% fibras celulósicas (não reciclado). Fardo com 40 rolos. Tipo Fofinho, Duetto, Qualite, Sublime.</t>
  </si>
  <si>
    <t>78</t>
  </si>
  <si>
    <t>PAPEL TOALHA INTERFOLHAS COR BRANCA - alta absorção, produzida com 100% celulose extra-luxo (não reciclado) - gofrado duas dobras branco "plus" 100% fibras celulósicas puras - qualidade: extra. Formato 19,50CM x 21CM. Pacotes de 1.000 folhas. Fardo com 5 pacotes. Total de 5.000 unidades por caixa. Tipo Fofinho, Duetto, Qualite, Sublime.</t>
  </si>
  <si>
    <t>79</t>
  </si>
  <si>
    <t>PEDRA DESODORIZADORA SANITÁRIA - composição mínima: paradiclorobenzeno, essência e corante, peso mínimo de 35G. Aromas diversos. Aspecto físico: tablete sólido. COM SUPORTE PLÁSTICO para vaso sanitário. Embalagem com 01 unidade. Registro na ANVISA e Ministério da Saúde. Validade mínima de 06 meses a contar a partir da data e entrega. Tipo Harpic, Glade, Frescor.</t>
  </si>
  <si>
    <t>80</t>
  </si>
  <si>
    <t>PRATO DESCARTÁVEL 15CM - material plástico, aplicação: refeição. Descartável, diâmetro 15CM, cor branca.</t>
  </si>
  <si>
    <t>81</t>
  </si>
  <si>
    <t>PRENDEDOR DE ROUPA - Prendedor de roupa confeccionado em madeira, com mola em aço, medindo aproximadamente 8CM de comprimento. Embalagem contendo 12 unidades.</t>
  </si>
  <si>
    <t>82</t>
  </si>
  <si>
    <t>PROPÉ DESCARTÁVEL - gramatura 25; baixo desprendimento de partículas. 100% polipropileno. Possui elástico na boca e na sola garantindo assim uma melhor moldagem ao pé do usuário. TNT 100% prolipropileno.</t>
  </si>
  <si>
    <t>83</t>
  </si>
  <si>
    <t>PROTETOR SOLAR INFANTIL FPS 30 - alta proteção, hipoalergênico, resistente à água, proteção contra radiação UVA e UVB, PH fisiológico em forma de loção, creme, sem odor ou com odor agradável, não deve provocar manchas na pele ou nas roupas, no mínimo 120G. Dermatologicamente testado. Validade mínima de 12 meses a contar a partir da data e entrega. Tipo Sundown, Anasol, Nivea.</t>
  </si>
  <si>
    <t>84</t>
  </si>
  <si>
    <t>REPELENTE CONTRA INSETOS PARA CRIANÇAS MENORES DE 6 MESES - hipoalergênico, uso tópico, à base de 1-doetil-meta-toluamida (deet) ou icaridina, com concentração menor que 10%. Frasco com 100ML. Loção cremosa de fácil aplicação. Devidamente registrado na ANVISA. Validade mínima de 12 meses a contar a partir da data e entrega. Tipo Off!, SBP, Johnssons.</t>
  </si>
  <si>
    <t>85</t>
  </si>
  <si>
    <t>REPELENTE CONTRA INSETOS TIPO SPRAY  165ML uso tópico, à base de 1-doetil-meta-toluamida (deet) ou icaridina, frasco com 165ML, em spray; devidamente registrado na ANVISA. Validade mínima de 12 meses a contar a partir da data e entrega. Tipo Off!, SBP, Repelex.</t>
  </si>
  <si>
    <t>86</t>
  </si>
  <si>
    <t>RODO DE ESPUMA REDONDO (RODO BOLA) DE 30CM  base em espuma de 30CM. cabo de madeira plastificado, com rótulo descrevendo características do produto. Cabo com comprimento mínimo de 1,20M. Facilidade na remoção de líquidos em superfícies planas. Tipo Rodo Bola, Sendor, Dalcin.</t>
  </si>
  <si>
    <t>87</t>
  </si>
  <si>
    <t>RODO PLÁSTICO COM DUAS LÂMINAS LARGURA MÍNIMA DE 40CM - com cabo de alumínio, lâminas em borracha natural. Base em plástico reforçado, que prende a borracha. Cabo com comprimento mínimo de 1,20M. Facilidade na remoção de líquidos em superfícies planas. Tipo Noviça, Condor, Bettanin.</t>
  </si>
  <si>
    <t>88</t>
  </si>
  <si>
    <t>RODO PLÁSTICO COM DUAS LÂMINAS LARGURA MÍNIMA DE 60CM - com cabo de alumínio, lâminas em borracha natural. Base em plástico reforçado, que prende a borracha. Cabo com comprimento mínimo de 1,20M. Facilidade na remoção de líquidos em superfícies planas. Tipo Noviça, Condor, Bettanin.</t>
  </si>
  <si>
    <t>89</t>
  </si>
  <si>
    <t>SABÃO EM BARRA GLICERINADO NEUTRO MULTIUSO EM BARRA DE 200G - de excelente qualidade, embalagem em pacotes com 05 unidades cada. Composição: sebo bovino, hidróxido de sódio, glicerina, branqueador óptico, água, cargas, sequestrantes e corantes. Validade mínima de 06 meses a contar a partir da data e entrega. Tipo Ypê, Girando Sol, Minuano.</t>
  </si>
  <si>
    <t>90</t>
  </si>
  <si>
    <t>SABÃO EM PÓ DE 1ª QUALIDADE 5,6KG - composição: Tensoativo aniônico, tamponantes, coadjuvantes, sinergista, corantes, enzimas, branqueador óptico, fragrâncias e carga. Princípio ativo: alquil benzeno sulfonato de sódio. Contém tensoativo biodegradável.  Conter no rótulo: marca, data de validade, registro ANVISA e MS. Validade mínima de 06 meses a contar a partir da data e entrega.</t>
  </si>
  <si>
    <t>91</t>
  </si>
  <si>
    <t>SABONETE LÍQUIDO CREMOSO PERFUMADO FRASCO DE 05 LITROS - nutrição profunda com, no mínimo, 1/4 de creme hidratante, cremoso, perolado, perfumado, para higienização das mãos. Embalagem lacrada. Registro ANVISA e Ministério da Saúde. Composição: Aqua, Sodium laureth sulfate, Cocamidopropy betaine, Sodium chloride,Parfum, Sodium bezoate, Styrene/ acrylates copolymer, Citric acid, PPG - 9, Hexyl cinnamal, Limonene. Fragâncias aceitáveis: Erva doce, lavanda, algodão, florais, chá branco, aromas da natureza. Validade mínima de 06 meses a contar a partir da data e entrega. Tipo Lux, Palmolive, Coala, Dove.</t>
  </si>
  <si>
    <t>92</t>
  </si>
  <si>
    <t>SACO PLÁSTICO PARA ACONDICIONAMENTO DE RESÍDUO COMUM 100 LITROS - saco resistente de cor preta, 10 micras, confeccionado de polietileno de baixa densidade, capacidade volumétrica de 100L, tipo (e) domiciliar, embalados em pacotes de 100 unidades. Os sacos de lixo devem ser confeccionados de acordo com as normas da ABNT NBR 9191 de setembro de 2008.</t>
  </si>
  <si>
    <t>93</t>
  </si>
  <si>
    <t>SACO PLÁSTICO PARA ACONDICIONAMENTO DE RESÍDUO COMUM 150 LITROS - saco resistente de cor preta, 10 micras, confeccionado de polietileno de baixa densidade, capacidade volumétrica de 150L, tipo (e) domiciliar, embalados em pacotes de 100 unidades. Os sacos de lixo devem ser confeccionados de acordo com as normas da ABNT NBR 9191 de setembro de 2008.</t>
  </si>
  <si>
    <t>94</t>
  </si>
  <si>
    <t>SACO PLÁSTICO PARA ACONDICIONAMENTO DE RESÍDUO COMUM 20 LITROS - saco resistente de cor preta, 5 micras, confeccionado de polietileno de baixa densidade, capacidade volumétrica de 20L, tipo (e) domiciliar, embalados em pacotes de 100 unidades. Os sacos de lixo devem ser confeccionados de acordo com as normas da ABNT NBR 9191 de setembro de 2008.</t>
  </si>
  <si>
    <t>95</t>
  </si>
  <si>
    <t>SACO PLÁSTICO PARA ACONDICIONAMENTO DE RESÍDUO COMUM 200 LITROS - saco resistente de cor preta, 10 micras, confeccionado de polietileno de baixa densidade, capacidade volumétrica de 200L, tipo (e) domiciliar, embalados em pacotes de 100 unidades. Os sacos de lixo devem ser confeccionados de acordo com as normas da ABNT NBR 9191 de setembro de 2008.</t>
  </si>
  <si>
    <t>96</t>
  </si>
  <si>
    <t>SACO PLÁSTICO PARA ACONDICIONAMENTO DE RESÍDUO COMUM 30 LITROS - saco resistente de cor preta, 5 micras, confeccionado de polietileno de baixa densidade, capacidade volumétrica de 30L, tipo (e) domiciliar, embalados em pacotes de 100 unidades. Os sacos de lixo devem ser confeccionados de acordo com as normas da ABNT NBR 9191 de setembro de 2008.</t>
  </si>
  <si>
    <t>97</t>
  </si>
  <si>
    <t>SACO PLÁSTICO PARA ACONDICIONAMENTO DE RESÍDUO COMUM 50 LITROS - saco resistente de cor preta, 5 micras, confeccionado de polietileno de baixa densidade, capacidade volumétrica de 50L, tipo (e) domiciliar, embalados em pacotes de 100 unidades. Os sacos de lixo devem ser confeccionados de acordo com as normas da ABNT NBR 9191 de setembro de 2008.</t>
  </si>
  <si>
    <t>98</t>
  </si>
  <si>
    <t>SACO PLÁSTICO PARA ACONDICIONAMENTO DE RESÍDUO COMUM 60 LITROS - saco resistente de cor preta, 5 micras, confeccionado de polietileno de baixa densidade, capacidade volumétrica de 60L, tipo (e) domiciliar, embalados em pacotes de 100 unidades. Os sacos de lixo devem ser confeccionados de acordo com as normas da ABNT NBR 9191 de setembro de 2008.</t>
  </si>
  <si>
    <t>99</t>
  </si>
  <si>
    <t>SACO PLÁSTICO PICOTADO 1KG COM 100 UNIDADES  bobina de saco plástico, transparente, liso, alta densidade, atóxico e inodoro. Com capacidade para 1KG e dimensão aproximada de 16x30CM. Apresentação em bobina tubular com aproximadamente 100 sacos.</t>
  </si>
  <si>
    <t>100</t>
  </si>
  <si>
    <t>SACO PLÁSTICO PICOTADO 2KG COM 100 UNIDADES - bobina de saco plástico, transparente, liso, alta densidade, atóxico e inodoro. Com capacidade para 2KG e dimensão aproximada de 20x35CM. Apresentação em bobina tubular com aproximadamente 100 sacos.</t>
  </si>
  <si>
    <t>101</t>
  </si>
  <si>
    <t>SACO PLÁSTICO PICOTADO 3KG COM 100 UNIDADES - bobina de saco plástico, transparente, liso, alta densidade, atóxico e inodoro. Com capacidade para 3KG e dimensão aproximada de 25x35CM. Apresentação em bobina tubular com aproximadamente 100 sacos.</t>
  </si>
  <si>
    <t>102</t>
  </si>
  <si>
    <t>SACO PLÁSTICO PICOTADO 5KG COM 100 UNIDADES - saco plástico, transparente, liso, alta densidade, atóxico e inodoro. Com capacidade para 5KG e dimensão aproximada de 30x40CM. Apresentação em bobina tubular com aproximadamente 100 sacos.</t>
  </si>
  <si>
    <t>103</t>
  </si>
  <si>
    <t>SAPONÁCEO LÍQUIDO CREMOSO MULTIUSO COM CLORO ATIVO FRASCO DE 450ML - fragrâncias de limão e lavanda, composição linear alquil benzeno, sulfonato de sódio alcalinizante, agente abrasivo corante e essência - componente ativo tensoato biodegradável. Validade mínima de 06 meses a contar a partir da data e entrega. Tipo Bombril, Girando Sol, Cif.</t>
  </si>
  <si>
    <t>104</t>
  </si>
  <si>
    <t>TAPETE ANTIDERRAPANTE DE ALGODÃO  material da superfície: 100% algodão liso, cores escuras, material da base: látex antiderrapante. Dimensões 40 x 60CM. Gramatura 1.600G/M².</t>
  </si>
  <si>
    <t>105</t>
  </si>
  <si>
    <t>TAPETE CAPACHO DE VINIL PEQUENO - material base PVC - cloreto de polivinila, tipo anti-derrapante/anti-chama, acabamento filamentos entrelaçados, largura 60CM, altura 40CM, cor preta. Produto lavável e de alta durabilidade. Anti-chama com 08 milímetros de espessura.</t>
  </si>
  <si>
    <t>106</t>
  </si>
  <si>
    <t>TAPETE CAPACHO DE VINIL MÉDIO - material base PVC - cloreto de polivinila, tipo anti-derrapante/anti-chama, acabamento filamentos entrelaçados, largura 90CM, altura 40CM, cor preta. Produto lavável e de alta durabilidade. Anti-chama com 08 milímetros de espessura.</t>
  </si>
  <si>
    <t>107</t>
  </si>
  <si>
    <t>TAPETE CAPACHO DE VINIL GRANDE - material base PVC - cloreto de polivinila, tipo anti-derrapante/anti-chama, acabamento filamentos entrelaçados, largura 120CM, altura 40CM, cor preta. Produto lavável e de alta durabilidade. Anti-chama com 08 milímetros de espessura.</t>
  </si>
  <si>
    <t>108</t>
  </si>
  <si>
    <t>TOALHA DE BOCA DE ALGODÃO - confeccionado em tecido 100% algodão, medindo 30 x 45CM, peso 250G/M².</t>
  </si>
  <si>
    <t>109</t>
  </si>
  <si>
    <t>TOALHA DE ROSTO 100% ALGODÃO - felpuda, dupla face, medindo aproximadamente 0,50M x 0,80M, cores diversas. Marca e procedência impressas na etiqueta do produto.</t>
  </si>
  <si>
    <t>110</t>
  </si>
  <si>
    <t>TOUCAS DESCARTÁVEIS COM ELÁSTICO - touca descartável sanfonada com elástico, confeccionada em TNT, resistente, em embalagem com no mínimo 100 unidades, tamanho único, com rótulo descrevendo características do produto e registro na ANVISA.</t>
  </si>
  <si>
    <t>111</t>
  </si>
  <si>
    <t>VASSOURA COM CERDAS DE NYLON E CABO DE AÇO  vassoura para limpeza de pisos diversos, corredores e pátios em geral. Cerdas em leque, macias e firmes de nylon, base em polipropileno. Fixação do cabo com sistema de rosca. Medida aproximada do cabo: 120CM. Medida aproximada da vassoura: 31x19x6CM. Tipo Noviça, Condor, Bettanin.</t>
  </si>
  <si>
    <t>112</t>
  </si>
  <si>
    <t>VASSOURA COM CEPA E CERDAS DE PALHA NATURAL COM CABO  unidade vassoura, com cepa e cerdas de palha natural (caipira), tipo 05 fios, amarração com arame, reforçada, resistente, cabo madeira sem farpas e encapado medindo aproximadamente 1,10M, comprimento das cerdas aproximadamente 52CM. Comprimento total aproximado 1,30M.</t>
  </si>
  <si>
    <t>113</t>
  </si>
  <si>
    <t>VASSOURA DE PIAÇAVA LIMPEZA PESADA - cerdas de piaçava, base em plástico resistente ou madeira e cabo de madeira rosqueado. Altura mínima das cerdas 11CM. Largura mínima da vassoura: 60CM. Comprimento mínimo do cabo: 1,40M.</t>
  </si>
  <si>
    <t>114</t>
  </si>
  <si>
    <t>VASSOURA PARA JARDIM METÁLICA (RASTELO) - no mínimo 22 dentes de 3MM, para folhas, regulável, metal, cabo de madeira de aproximadamente 125CM. Tipo Famastil, Vonder, Tramontina.</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</si>
  <si>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</si>
  <si>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</si>
  <si>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</si>
  <si>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</si>
  <si>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</si>
  <si>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</si>
  <si>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</si>
  <si>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</si>
  <si>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</si>
  <si>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</si>
  <si>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</si>
  <si>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</si>
  <si>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</si>
  <si>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</si>
  <si>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</si>
  <si>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</si>
  <si>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</si>
  <si>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</si>
  <si>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</si>
  <si>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</si>
  <si>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</si>
  <si>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</si>
  <si>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</si>
  <si>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</si>
  <si>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</si>
  <si>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</si>
  <si>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</si>
  <si>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</si>
  <si>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</si>
  <si>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</si>
  <si>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</si>
  <si>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</si>
  <si>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</si>
  <si>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</si>
  <si>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</si>
  <si>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</si>
  <si>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</si>
  <si>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</si>
  <si>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</si>
  <si>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</si>
  <si>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</si>
  <si>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</si>
  <si>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</si>
  <si>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</si>
  <si>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</si>
  <si>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</si>
  <si>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</si>
  <si>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</si>
  <si>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</si>
  <si>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</si>
  <si>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</si>
  <si>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</si>
  <si>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</si>
  <si>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</si>
  <si>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</si>
  <si>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</si>
  <si>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</si>
  <si>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</si>
  <si>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</si>
  <si>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</si>
  <si>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</si>
  <si>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</si>
  <si>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</si>
  <si>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</si>
  <si>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</si>
  <si>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</si>
  <si>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</si>
  <si>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</si>
  <si>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</si>
  <si>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</si>
  <si>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</si>
  <si>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</si>
  <si>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</si>
  <si>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</si>
  <si>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</si>
  <si>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</si>
  <si>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</si>
  <si>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</si>
  <si>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</si>
  <si>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</si>
  <si>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</si>
  <si>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</si>
  <si>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</si>
  <si>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</si>
  <si>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</si>
  <si>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</si>
  <si>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</si>
  <si>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</si>
  <si>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</si>
  <si>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</si>
  <si>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</si>
  <si>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</si>
  <si>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</si>
  <si>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</si>
  <si>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</si>
  <si>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</si>
  <si>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</si>
  <si>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</si>
  <si>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</si>
  <si>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</si>
  <si>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</si>
  <si>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</si>
  <si>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</si>
  <si>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</si>
  <si>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</si>
  <si>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</si>
  <si>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</si>
  <si>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</si>
  <si>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</si>
  <si>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</si>
  <si>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</si>
  <si>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Água sanitária, composição hipoclorito de sódio e água, princípio ativo: hipoclorito de sódio teor de cloro ativo 2,0% a 2,5% p/p. Embalagem de 5 litros</t>
  </si>
  <si>
    <t>UN</t>
  </si>
  <si>
    <t>LICITACON - TCE/RS</t>
  </si>
  <si>
    <t>24/02/2025</t>
  </si>
  <si>
    <t>PM DE ITATIBA DO SUL</t>
  </si>
  <si>
    <t>PCP</t>
  </si>
  <si>
    <t>ÁGUA SANITÁRIA 5 LITROS. COMPOSIÇÃO: PRODUTO A BASE DE CLORO. HIPOCLORITO DE SÓDIO, HIDRÓXIDO DE SÓDIO, CLORETO DE SÓDIO</t>
  </si>
  <si>
    <t>25/02/2025</t>
  </si>
  <si>
    <t>PM DE JAQUIRANA</t>
  </si>
  <si>
    <t>PCE</t>
  </si>
  <si>
    <t>ÁGUA SANITÁRIA - em frasco plástico resistente, contendo 5000 ml, tampa com rosca. Alvejante, desinfetante e bactericida com cloro ativo. Teor de cloro ativo de 2,0% a 2,5% e PH entre 11,0 e 13,0. No rótulo do produto deverão constar os dados do fabricante e informações do produto.</t>
  </si>
  <si>
    <t>FR</t>
  </si>
  <si>
    <t>28/05/2025</t>
  </si>
  <si>
    <t>PM DE VESPASIANO CORRÊA</t>
  </si>
  <si>
    <t>Água Sanitária a base de cloro ativo (embalagem c/ 5 litros)</t>
  </si>
  <si>
    <t>BOMB</t>
  </si>
  <si>
    <t>19/02/2025</t>
  </si>
  <si>
    <t>CM DE SÃO LEOPOLDO</t>
  </si>
  <si>
    <t>ÁGUA SANITÁRIA,  PRODUTO COM ATIVO  HIPOCLORITO DE SÓDIO,  COM AÇÃO  BACTERICIDA,  EMBALAGEM EM  PLÁSTICO RESISTENTE  DE 05 LITROS, COM  TAMPA DE VEDAÇÃO,  teor de cloro ativo, 2,0%  a 2,5% P.P.</t>
  </si>
  <si>
    <t>GAL</t>
  </si>
  <si>
    <t>15/07/2024</t>
  </si>
  <si>
    <t>CM DE CAPÃO DO LEÃO</t>
  </si>
  <si>
    <t>PDE</t>
  </si>
  <si>
    <t>Ypê Água Sanitária 5L</t>
  </si>
  <si>
    <t>10/07/2025 14:55</t>
  </si>
  <si>
    <t>Gimba.com</t>
  </si>
  <si>
    <t>https://www.google.com.br/shopping/product/5598398851336438116?q=%C3%83+GUA+SANIT%C3%83+RIA+FRASCO+DE+5+LITROS+-+produto+alvejante,+desinfetante+e+bactericida%3B+produto+n%C3%83%C2%A3o+inflam%C3%83%C2%A1vel%3B+composi%C3%83%C2%A7%C3%83%C2%A3o+qu%C3%83%C2%ADmica:+hipoclorito+de+s%C3%83%C2%B3dio+e+%C3%83%C2%A1gua%3B+Princ%C3%83%C2%ADpio+ativo:+hipoclorito+de+s%C3%83%C2%B3dio+%C3%82%E2%80%93+Teor+de+cloro+ativo+entre+2,0%25+a+2,5%25p/p,+produto+a+base+de+cloro%3B+embalagem:+frasco+pl%C3%83%C2%A1stico+branco+ou+verde,+resistente+com+contendo+05+LITROS+do+produto%3B+r%C3%83%C2%B3tulo+de+acordo+com+a+legisla%C3%83%C2%A7%C3%83%C2%A3o+vigente+e+constar+de+forma+clara+e+indel%C3%83%C2%A9vel+as+informa%C3%83%C2%A7%C3%83%C2%B5es:+identifica%C3%83%C2%A7%C3%83%C2%A3o+do+produto+e+empresa%3B+composi%C3%83%C2%A7%C3%83%C2%A3o+e+inf&amp;num=32&amp;gl=br&amp;hl=pt&amp;udm=28&amp;sei=bv5vaNavN7_a5OUPgujdwAU&amp;gl=br</t>
  </si>
  <si>
    <t>Água Sanitaria 5 Litros Ramalet Condesp</t>
  </si>
  <si>
    <t>Magazine Médica</t>
  </si>
  <si>
    <t>https://www.google.com.br/shopping/product/15264987038325950251?q=%C3%83+GUA+SANIT%C3%83+RIA+FRASCO+DE+5+LITROS+-+produto+alvejante,+desinfetante+e+bactericida%3B+produto+n%C3%83%C2%A3o+inflam%C3%83%C2%A1vel%3B+composi%C3%83%C2%A7%C3%83%C2%A3o+qu%C3%83%C2%ADmica:+hipoclorito+de+s%C3%83%C2%B3dio+e+%C3%83%C2%A1gua%3B+Princ%C3%83%C2%ADpio+ativo:+hipoclorito+de+s%C3%83%C2%B3dio+%C3%82%E2%80%93+Teor+de+cloro+ativo+entre+2,0%25+a+2,5%25p/p,+produto+a+base+de+cloro%3B+embalagem:+frasco+pl%C3%83%C2%A1stico+branco+ou+verde,+resistente+com+contendo+05+LITROS+do+produto%3B+r%C3%83%C2%B3tulo+de+acordo+com+a+legisla%C3%83%C2%A7%C3%83%C2%A3o+vigente+e+constar+de+forma+clara+e+indel%C3%83%C2%A9vel+as+informa%C3%83%C2%A7%C3%83%C2%B5es:+identifica%C3%83%C2%A7%C3%83%C2%A3o+do+produto+e+empresa%3B+composi%C3%83%C2%A7%C3%83%C2%A3o+e+inf&amp;num=32&amp;gl=br&amp;hl=pt&amp;udm=28&amp;sei=bv5vaNavN7_a5OUPgujdwAU&amp;gl=br</t>
  </si>
  <si>
    <t>Álcool gel, Gel à base de álcool para higienização, a 70%, com ação anti-séptica, sem enxágue.  Composição: Álcool etílico, polímero carboxílico, neutralizante, umectante, conservante, quelante e água deionizada.  Prazo de Validade: no mínino, 12 meses a partir da data de entrega. Bombona com 5 litros</t>
  </si>
  <si>
    <t>Álcool gel de assepsia a seco (Álcool 70%, aloe vera, ph neutro, não irritante, eliminação de 99,9% dos germes); Aplicação: antisséptico, promoção de desinfecção instantânea da pele. Frasco de 5000gr. A embalagem deverá conter externamente os dados de identificação, procedência, número do loote, validade e número de registro no ministério da saúde.</t>
  </si>
  <si>
    <t>06/05/2025</t>
  </si>
  <si>
    <t>PM DE ARROIO GRANDE</t>
  </si>
  <si>
    <t>ÁLCOOL EM GEL 70% - 5L</t>
  </si>
  <si>
    <t>22/01/2025</t>
  </si>
  <si>
    <t>PM DE FAZENDA VILANOVA</t>
  </si>
  <si>
    <t>ALCOOL EM GEL 70% GALÃO DE 5 LITROS ÁLCOOL EM GEL 70% ANTISSÉPTICO E BACTERICIDA 5 LITROS. REGISTRO JUNTO A ANVISAGEL ANTISSÉPTICO, A BASE DE ÁLCOOL ETÍLICO 70%, SOLUBILIDADE: EM ÁGUA, COR: INCOLOR, AROMA: CARACTERÍSTICO, USO: HIGIENE DAS MÃOS E BRAÇOS, COMPOSIÇÃO: ÁGUA, ÁLCOOL, CARBÔMERO, TRIETANOLAMINA E GLICERINA, EMBALAGEM: GALÃO PLÁSTICO COM TAMPA E LACRE DE SEGURANÇA, CONTENDO 5 LITROS, UNID. DE MEDIDA: UNITÁRIO</t>
  </si>
  <si>
    <t>09/10/2024</t>
  </si>
  <si>
    <t>PM DE ACEGUÁ</t>
  </si>
  <si>
    <t>Edumax Álcool em Gel Antisséptico 70%</t>
  </si>
  <si>
    <t>10/07/2025 14:00</t>
  </si>
  <si>
    <t>https://www.gimba.com.br/alcool-em-gel-antisseptico/alcool-em-gel-70-antisseptico-para-maos-5l-1-un-edumax/?PID=56057&amp;utm_source=googleshopping&amp;utm_medium=googleshopping&amp;utm_campaign=googleshopping&amp;srsltid=AfmBOopHGw0lhhvCv6rqIq6vMBvzUXGJX-XaAFEhlGjhlH3AkGXQx7aDLAA</t>
  </si>
  <si>
    <t>ÁLCOOL ETÍLICO HIDRATADO 70% FRASCO COM 5 LITROS (26385)</t>
  </si>
  <si>
    <t>10/04/2025</t>
  </si>
  <si>
    <t>PM DE ANTÔNIO PRADO</t>
  </si>
  <si>
    <t>ÁLCOOL ETÍLICO LÍQUIDO 70%, NEUTRO, 5 LITRO</t>
  </si>
  <si>
    <t>06/01/2025</t>
  </si>
  <si>
    <t>PM DE VERANÓPOLIS</t>
  </si>
  <si>
    <t>ÁLCOOL LÍQUIDO 70% 5L</t>
  </si>
  <si>
    <t>None</t>
  </si>
  <si>
    <t>19/09/2024</t>
  </si>
  <si>
    <t>CM DE CACHOEIRINHA</t>
  </si>
  <si>
    <t>ÁLCOOL LIQUIDO 70%  5LT</t>
  </si>
  <si>
    <t>04/04/2025</t>
  </si>
  <si>
    <t>PM DE GENTIL</t>
  </si>
  <si>
    <t>Álcool 5L 70° Líquido Safra</t>
  </si>
  <si>
    <t>Leroy Merlin</t>
  </si>
  <si>
    <t>https://www.leroymerlin.com.br/alcool-liquido-70-graus-inpm-etilico-hospitalar-galao-5l-safra_1572273997?region=outros&amp;srsltid=AfmBOoryDSo9bdDNP45L3WQH5nno1KIW6JNBezJ8eAAk2wKtCGa6qmu-3-M</t>
  </si>
  <si>
    <t>ALVEJANTE COM CLORO 01 LITRO</t>
  </si>
  <si>
    <t>L</t>
  </si>
  <si>
    <t>11/09/2024</t>
  </si>
  <si>
    <t>PM DE CAPÃO BONITO DO SUL</t>
  </si>
  <si>
    <t>ALVEJANTE PERFUMADO FLORAL, COM CLORO ATIVO EM TEOR DE 2,0% A 2,5% P/P, EMBALAGEM DE PLÁSTICO DE 1L, COM BICO DIRECIONADOR.</t>
  </si>
  <si>
    <t>17/09/2024</t>
  </si>
  <si>
    <t>PM DE SENADOR SALGADO FILHO</t>
  </si>
  <si>
    <t>ALVEJANTE SEM CLORO; TAMPA ABRE E FECHA COM ROSCA; FRASCO DE 1 LITRO.</t>
  </si>
  <si>
    <t>14/11/2024</t>
  </si>
  <si>
    <t>CIRAU - CONS. PÚBL. INTERM. DA REGIÃO DO ALTO URUGUAI - CIRAU</t>
  </si>
  <si>
    <t>Alvejante sem cloro, embalagem de 01 litro</t>
  </si>
  <si>
    <t>24/01/2025</t>
  </si>
  <si>
    <t>PM DE AMETISTA DO SUL</t>
  </si>
  <si>
    <t>ALVEJANTE A BASE DE CLORO, COM AÇÃO ALVEJANTE, DESINFETANTE E BACTERICIDA.   PRINCÍPIO ATIVO: HIPOCLORITO DE SÓDIO, TEOR DE CLORO ATIVO 2,5% A 3,9%. P/P.  EMBALAGEM COM DADOS DE IDENTIFICAÇÃO DO PRODUTO E MARCA DO FABRICANTE. EMBALAGEM DE 01 LITRO.</t>
  </si>
  <si>
    <t>PM DE SANTA ROSA</t>
  </si>
  <si>
    <t>ALVEJANTE SEM CLORO, EMBALAGEM DE 5 LITROS</t>
  </si>
  <si>
    <t>ALVEJANTE SEM CLORO, 5 LITROS</t>
  </si>
  <si>
    <t>15/01/2025</t>
  </si>
  <si>
    <t>CIMAU - CONS. INTERM. DO MÉDIO ALTO URUGUAI</t>
  </si>
  <si>
    <t>ALVEJANTE SEM CLORO - embalagem 5 litros.</t>
  </si>
  <si>
    <t>04/10/2024</t>
  </si>
  <si>
    <t>PM DE UNISTALDA</t>
  </si>
  <si>
    <t>ALVEJANTE SEM CLORO 5 LT</t>
  </si>
  <si>
    <t>14/04/2025</t>
  </si>
  <si>
    <t>PM DE SAGRADA FAMÍLIA</t>
  </si>
  <si>
    <t>ALVEJANTE SEM CLORO, EMBALAGEM CONTENDO 5L</t>
  </si>
  <si>
    <t>01/10/2024</t>
  </si>
  <si>
    <t>PM DE COTIPORÃ</t>
  </si>
  <si>
    <t>São Paulo Alvejante Sem Cloro 5 Litros</t>
  </si>
  <si>
    <t>09/07/2025 12:01</t>
  </si>
  <si>
    <t>Mult Distribuidora</t>
  </si>
  <si>
    <t>https://www.multdistribuidora.com.br/alvejante-liquido-scloro-5-lt?utm_source=Site&amp;utm_medium=GoogleMerchant&amp;utm_campaign=GoogleMerchant&amp;srsltid=AfmBOoqxKfZNNC2SRNTgqpnmJdYC_Wfff_hUXoNg8N24YOSkn-YyS9StKrY&amp;gQT=1</t>
  </si>
  <si>
    <t>Alvejante Sem Cloro Tuff</t>
  </si>
  <si>
    <t>Mercado Livre</t>
  </si>
  <si>
    <t>https://www.mercadolivre.com.br/alvejante-sem-cloro-tuff-5l-para-todo-tipo-de-cor-branco/p/MLB20300780?matt_tool=18956390&amp;utm_source=google_shopping&amp;utm_medium=organic&amp;pdp_filters=item_id:MLB3701884417&amp;from=gshop&amp;gPromoCode=12336796-con_min&amp;gQT=1</t>
  </si>
  <si>
    <t>AMACIANTE DE ROUPAS, 5 LITROS</t>
  </si>
  <si>
    <t>AMACIANTE DE ROUPAS 5 LITROS, CONTENDO TAMPA COM ROSCA E FRASCO COM ALÇA. A TAMPA DEVERÁ SERVIR COMO DOSADORA. LÍQUIDO VISCOSO, FRAGRÂNCIA SUAVE. (COMPOSIÇÃO: TENSOATIVO, CATIÔNICO, CERAMIDAS, DERIVADOS DE ISOTIAZOLINAS, UMECTANTE, CORANTE, OPACIFICANTE, PERFUME E ÁGUA). NO RÓTULO DEVERÃO CONSTAR INFORMAÇÕES DO PRODUTO E DADOS DO FABRICANTE. VALIDADE MÍNIMA DE 12 MESES.</t>
  </si>
  <si>
    <t>09/09/2024</t>
  </si>
  <si>
    <t>PM DE CORONEL BARROS</t>
  </si>
  <si>
    <t>AMACIANTE DE ROUPA CONCENTRADO,EMBALAGEM DE 05 LITROS</t>
  </si>
  <si>
    <t>AMACIANTE DE ROUPAS 5 L biodegradável, composição: quaternário de amônio, coadjuvantes, conservantes, perfume, pigmento e água. Prazo de validade mínimo de 1 ano na data de entrega. Galão de 5 litros.</t>
  </si>
  <si>
    <t>30/05/2025</t>
  </si>
  <si>
    <t>PM DE NICOLAU VERGUEIRO</t>
  </si>
  <si>
    <t>AMACIANTE 5L</t>
  </si>
  <si>
    <t>Amaciante Intenso Ypê</t>
  </si>
  <si>
    <t>09/07/2025 12:02</t>
  </si>
  <si>
    <t>lojabraslimpo.com.br</t>
  </si>
  <si>
    <t>https://www.lojabraslimpo.com.br/amaciante-intenso-5l-ype-103424/p?idsku=4160&amp;srsltid=AfmBOorv049hpVA0n0KlAG7nsOKv8zwA7AcvyysoGsoYLN-sH8NdQRw3uUo&amp;gQT=1</t>
  </si>
  <si>
    <t>CONCENTRADO ANTI MOFO, A BASE DE HIPOCLORITO DE SÓDIO 8,34GR, HIDRÓXIDO DE SÓDIO E ÁGUA - 7% A 9% DE CLORO ATIVO, EMBALAGEM PLÁSTICA 5L</t>
  </si>
  <si>
    <t>27/01/2025</t>
  </si>
  <si>
    <t>PM DE VILA FLORES</t>
  </si>
  <si>
    <t>ANTIMOFO CONCENTRADO, GALÃO DE 5 LITROS. PRINCÍPIO ATIVO HIPOCLORITO DE SÓDIO, TEOR DE CLORO ATIVO 8,34%, DILUIÇÃO 1 LT DE PRODUTO PARA 3 LT DE ÁGUA. EMBALAGEM CONTENDO INFORMAÇÕES DO PRODUTO, DADOS DO FABRICANTE, NÚMERO DO LOTE, DATA DE FABRICAÇÃO E PRAZO DE VALIDADE. VALIDADE MÍNIMA DE 12 (DOZE) MESES.</t>
  </si>
  <si>
    <t>ANTIMOFO 5 LITROS Elimina, sela, impermeabiliza e protege as superfícies contra a umidade e mofo. Embalagem contendo 5 litros.</t>
  </si>
  <si>
    <t>03/06/2025</t>
  </si>
  <si>
    <t>PM DE ALECRIM</t>
  </si>
  <si>
    <t>Hipoclorito de sódio, com cloro ativo de 10% a 13%, com registro no Ministério da Saúde, embalagem de 05 litros.</t>
  </si>
  <si>
    <t>20/03/2025</t>
  </si>
  <si>
    <t>PM DE DOIS LAJEADOS</t>
  </si>
  <si>
    <t>HIPOCLORITO DE SÓDIO 1% DE CLORO ATIVO FRASCO 5 LITROS</t>
  </si>
  <si>
    <t>18/12/2024</t>
  </si>
  <si>
    <t>PM DE IVOTI</t>
  </si>
  <si>
    <t>AROMATIZADOR - Aromatizante desodorizador de ar em spray  aerossol. Diversas fragrâncias. Frasco 360ml. - Aromatizador Aerosol 360 ml -  AROMATIZADOR AEROSOL 360 ML - ESSÊNCIAS SUAVES - Aromatizador aerossol - 360ml -  AROMATIZADOR AEROSOL Aromatizador contendo 360ml - fragrâncias diversas. -  AROMATIZADOR AEROSSOL - 360ML - AROMATIZADOR AEROSSOL 360ML – ÁGUA SOLVENTE -  ALCALINIZANTE - ANTIOXIDANTES - FRAGRÂNCIA - PRESERVANTE - EMULFSIFICANTE -  COADJUVANTE E PROPELENTES. - Aromatizador aerossol - frasco com 360ml - biodegradável -  uso geral - diferentes aromas. A embalagem deverá conter externamente os dados de  identificação - procedência - número de lote - validade e número de registro do produto junto  ao Ministério da Saúde/ANVISA - serviço de atendimento ao consumidor. Produto não deve  conter Clorofluorcarbono. Referência para qualidade dos produtos: Glade - Bom Ar - similar  ou qualidade superior - Aromatizador aerossol p/ ambientes: 360 ml - aerossol - fragrâncias  Sortidas exceto Lavanda - fabricado nas normas e exigências da NBR e INMETRO - referência  marca: Bom Ar - Aromatizador bom ar aerossol - 360 ml aromas variados - AROMATIZADOR DE  AMBIENTE 360 ML - AROMATIZADOR DE AMBIENTE 360 ML LAVANDA - AROMATIZADOR DE  AMBIENTE AEROSOL - AROMATIZADOR - AROMATIZADOR DE AMBIENTE AEROSOL -  COMPOSIÇÃO MÍNIMA DE QUARTENÁRIO DE AMÔNIO; SOLUBILIZANTES COADJUVANTES -  FRASCO COM NO MÍNIMO 300 ML.</t>
  </si>
  <si>
    <t>12/03/2025</t>
  </si>
  <si>
    <t>CM DE TERRA DE AREIA</t>
  </si>
  <si>
    <t>Aromatizante de Ambientes, essencias suaves. Embalagem aerosol de  360 ml.</t>
  </si>
  <si>
    <t>26/11/2024</t>
  </si>
  <si>
    <t>PM DE GARRUCHOS</t>
  </si>
  <si>
    <t>ODORIZADOR DE AMBIENTE SPRAY (MARCA DE REFERÊNCIA GLADE) - 360ML</t>
  </si>
  <si>
    <t>07/03/2025</t>
  </si>
  <si>
    <t>PM DE CATUÍPE</t>
  </si>
  <si>
    <t>ODORIZADOR DE AMBIENTE SPRAY, FRASCO COM 360ML</t>
  </si>
  <si>
    <t>PM DE MULITERNO</t>
  </si>
  <si>
    <t>Desodorizador/odorizador de ar com no mínimo 360 ml. Aerosol, tipo bom ar, fragrâncias diversas, produto com composição capaz de neutralizar ou reduzir.</t>
  </si>
  <si>
    <t>05/09/2024</t>
  </si>
  <si>
    <t>CM DE PINHEIRINHO DO VALE</t>
  </si>
  <si>
    <t>Bom Ar 360ml Lavanda</t>
  </si>
  <si>
    <t>10/07/2025 17:18</t>
  </si>
  <si>
    <t>Feira Nova Em Casa</t>
  </si>
  <si>
    <t>https://www.feiranovaemcasa.com.br/produtos/detalhe/3214?srsltid=AfmBOoosKoQm6CqujQBLniUN7lWxJvCYkPy5iFgsqe0vgeeBqq5FHZNDwqg&amp;gQT=1</t>
  </si>
  <si>
    <t>Desodorizador Glade Doce Astral 360ml</t>
  </si>
  <si>
    <t>Super Pague Menos</t>
  </si>
  <si>
    <t>https://www.superpaguemenos.com.br/desodorizador-aerosol-glade-doce-astral-360ml/p?googleshopping=1&amp;srsltid=AfmBOopfjUg6HdKWZjI5NoVxd2YNfadu4JRBFeTHbeFPFHYZ2nhlTKYU4j8&amp;gQT=1</t>
  </si>
  <si>
    <t>BALDE DE LIMPEZA C/ CESTO INOX E PEDAL - Com esfregão, cabo de 1,60m, giro de 180°, com cesto de centrifugação em inox 360°, com 03 tipos de refil (limpeza geral, pó e limpeza pesada) balde de 16 litros (tipo MOP PRO)</t>
  </si>
  <si>
    <t>20/02/2025</t>
  </si>
  <si>
    <t>PM DE ESTAÇÃO</t>
  </si>
  <si>
    <t>Balde/rodo giratório: na embalagem deverá conter 1 balde com alça e rodas, 1 cesto, 1 cabo telescópico com base, cabo de tamanho aproximado de 1,20 metros, 1 cabo inferior e superior, 1 refil de microfibra, 1 refil tira pó, 1 refil limpeza pesada. Dimensões aproximadas: 26 cm largura, 45 cm comprimento, 21 cm altura. Capacidade de 16 litros.</t>
  </si>
  <si>
    <t>13/03/2025</t>
  </si>
  <si>
    <t>PM DE RONDA ALTA</t>
  </si>
  <si>
    <t>KIT MOP COMPLETO - BALDE COM CESTO EM INOX REMOVÍVEL E CAPACIDADE DE 16 LITROS APROXIMADAMENTE, VASSOURA COM CABO DE 1,6M, COM REFIL.</t>
  </si>
  <si>
    <t>25/09/2024</t>
  </si>
  <si>
    <t>PM DE MATA</t>
  </si>
  <si>
    <t>BALDE DE LIMPEZA MOP, 16 LITROS COM 03 REFIZ MICROFIBRA, LIMPEZA PESADA E TIRA PÓ</t>
  </si>
  <si>
    <t>Balde Perfect Mop 360 Giratório Limpeza Geral Esfregão</t>
  </si>
  <si>
    <t>https://www.mercadolivre.com.br/balde-perfect-mop-speed-giratorio-limpeza-geral-esfrego/p/MLB28594315?matt_tool=18956390&amp;utm_source=google_shopping&amp;utm_medium=organic&amp;pdp_filters=item_id:MLB5055614816&amp;from=gshop&amp;gQT=1</t>
  </si>
  <si>
    <t>Perfect Balde Mop Rotatório 16 Litros Inox Centrifuga 360° Com 3 Refil</t>
  </si>
  <si>
    <t>10/07/2025 17:26</t>
  </si>
  <si>
    <t>Shopee</t>
  </si>
  <si>
    <t>https://shopee.com.br/product/1283860488/18799323728?gads_t_sig=VTJGc2RHVmtYMTlxTFVSVVRrdENkWHlFU0hvQlZFVENpb1FnT09uNDlDSVY1NHZ0NEJkZTZETEJ5QVdHUnI3UnBXZVJPaHNHVUc3ZkFldW5DQ01zN0tmcTAxc0FzajZsSjBPQ2s0MFZUUmRiUEdyK3ZpeS9waTlUNCswV1A4L1RxMkpIaE15TVFHQkxPSENuR0ppMG9nPT0</t>
  </si>
  <si>
    <t xml:space="preserve">BALDE PLÁSTICO, CAPACIDADE 10 LITROS </t>
  </si>
  <si>
    <t>27/05/2025</t>
  </si>
  <si>
    <t>PM DE ESPERANÇA DO SUL</t>
  </si>
  <si>
    <t>BALDE PLÁSTICO 10 LITROS</t>
  </si>
  <si>
    <t>29/01/2025</t>
  </si>
  <si>
    <t>PM DE MIRAGUAÍ</t>
  </si>
  <si>
    <t>BALDE PLÁSTICO 10 L Material plástico durável e resistente. Alça anatômica e segura.</t>
  </si>
  <si>
    <t>19/03/2025</t>
  </si>
  <si>
    <t>PM DE VILA MARIA</t>
  </si>
  <si>
    <t>Balde em polipropileno, transparente, com alça e bico direcionador; capacidade de 10 litros</t>
  </si>
  <si>
    <t>10/03/2025</t>
  </si>
  <si>
    <t>SAMAE - SERVIÇO AUTÔN. MUN. DE ÁGUA E ESGOTO - CX.SUL</t>
  </si>
  <si>
    <t>90009</t>
  </si>
  <si>
    <t>Balde 10L (conforme termo de referência)</t>
  </si>
  <si>
    <t>04/12/2024</t>
  </si>
  <si>
    <t>PM DE GRAVATAÍ</t>
  </si>
  <si>
    <t>258</t>
  </si>
  <si>
    <t>Balde 10l Plasvale</t>
  </si>
  <si>
    <t>11/07/2025 09:20</t>
  </si>
  <si>
    <t>Plasvale</t>
  </si>
  <si>
    <t>https://www.lojaplasvale.com.br/balde-10l-plasvale-eco?utm_source=google&amp;utm_medium=Shopping&amp;utm_campaign=balde-10l-plasvale-eco&amp;inStock&amp;srsltid=AfmBOopeS1ybdjpdkfIyUGfZwazCbA0-YnTJJK_kkOf5AXh3aLYMjWQ8kw0&amp;gQT=1#derivacao=117</t>
  </si>
  <si>
    <t>Balde Extra Forte 10 Litros 3 Atlas</t>
  </si>
  <si>
    <t>Veneza Material de Construção</t>
  </si>
  <si>
    <t>https://venezaconstrucao.com.br/balde-plastico-reforcado-10l-608p-atlas?srsltid=AfmBOooXXiGQ4oSEHBHkTYRJvpnbkIvC_nHd8fXJR8RZFc0Tv9Z47e3byew&amp;gQT=1</t>
  </si>
  <si>
    <t>Balde Plástico, 20 litros</t>
  </si>
  <si>
    <t>BALDE PLÁSTICO 20 LITROS</t>
  </si>
  <si>
    <t>BALDE PLÁSTICO COM CAPACIDADE DE 20 LITROS</t>
  </si>
  <si>
    <t>BALDE PLASTICO, RESISTENTE, CAPACIDADE DE 20 LITROS</t>
  </si>
  <si>
    <t>17/04/2025</t>
  </si>
  <si>
    <t>PM DE INHACORÁ</t>
  </si>
  <si>
    <t>Balde Plástico com Alça De Metal 20 Litros Plasnew</t>
  </si>
  <si>
    <t>11/07/2025 09:35</t>
  </si>
  <si>
    <t>Artlimp Brasil</t>
  </si>
  <si>
    <t>https://www.artlimpbrasil.com.br/balde-plastico-com-alca-de-metal-20-litros-plasnew.html?srsltid=AfmBOoqf3KgoQDBFiURx_A1WARXrGphD64keTQOaKWQU6POfDke493MCH9g&amp;gQT=1</t>
  </si>
  <si>
    <t>Plasnew Balde Plástico 20 litros grande REF 185</t>
  </si>
  <si>
    <t>Biripel Embalagens</t>
  </si>
  <si>
    <t>https://biripelembalagens.com.br/produto/plasnew-balde-plastico-20-litros-grande-ref-185?srsltid=AfmBOorJGbnYIqdk8ywlLqfw20K_jW8m0pyQh9mv01YMXzlG5VO4UWrS0yw&amp;gQT=1</t>
  </si>
  <si>
    <t>Borrifador plástico com gatilho (pulverizador), com capacidade de 500 ml, transparente.</t>
  </si>
  <si>
    <t>01/04/2025</t>
  </si>
  <si>
    <t>PM DE VIADUTOS</t>
  </si>
  <si>
    <t>Borrifador em plástico 500 ml</t>
  </si>
  <si>
    <t>PM DE PONTE PRETA</t>
  </si>
  <si>
    <t>BORRIFADOR OU PULVERIZADOR PLÁSTICO COM NO MÍNIMO 500ml</t>
  </si>
  <si>
    <t>05/03/2025</t>
  </si>
  <si>
    <t>PM DE BARÃO DE COTEGIPE</t>
  </si>
  <si>
    <t>Borrifador de agua plástico -  fabricado em polietileno capacidade 500 ml com gatilho com três opções de regulagem do esguicho</t>
  </si>
  <si>
    <t>06/03/2025</t>
  </si>
  <si>
    <t>PM DE SÃO MARTINHO DA SERRA</t>
  </si>
  <si>
    <t>CABO DE ALUMÍNIO EM DUAS PARTES MONTÁVEIS DE 75CM CADA, DANDO UM TOTAL DE CABO DE 1,5M DE ALTURA, ACOMPANHADA DE UM ADAPTADOR COM ROSCA EM AMBOS OS LADOS QUE SE ENCAIXE CADA PARTE DO CABO, DANDO RESISTÊNCIA E DURABILIDADE. EMBALAGEM 01 UNIDADE</t>
  </si>
  <si>
    <t>29/05/2025</t>
  </si>
  <si>
    <t>PM DE CRISSIUMAL</t>
  </si>
  <si>
    <t>Cabo extensor telescópico em alumínio com engates em plástico, com dois lances de 1,5 metros, que permitem regulagem de 1,5 metros até 2.5 metros, aplicada para utilização de limpeza de lugares altos com segurança.</t>
  </si>
  <si>
    <t>24/10/2024</t>
  </si>
  <si>
    <t>PM DE SANTO AUGUSTO</t>
  </si>
  <si>
    <t>CABO EXTENSOR PARA PINTURA COM 3 METROS EM ALUMINIO ANODIZADO, POSSUI TRAVAMENTO FÁCIL E PRECISO, COM PONTEIRA EM FORMATO DE ROSCA, FACILITANDO A FIXAÇÃO DE ROLOS, BROXAS, SUPORTES, MOPs, VASSOURAS, RODOS, ETC.</t>
  </si>
  <si>
    <t>10/12/2024</t>
  </si>
  <si>
    <t>PM DE TAPEJARA</t>
  </si>
  <si>
    <t>CABO EXTENSOR DE NO MÍNIMO 1,60 M ROSQUEÁVEL</t>
  </si>
  <si>
    <t>PM DE AJURICABA</t>
  </si>
  <si>
    <t xml:space="preserve">CABO EXTENSOR PARA RODO E VSSOURAS  ATÉ 1,60 CM </t>
  </si>
  <si>
    <t>31/12/2024</t>
  </si>
  <si>
    <t>PM DE CAIBATÉ</t>
  </si>
  <si>
    <t>Cabo Telescópico Extensivo 1,50m - Segurança E Alcance Moppita</t>
  </si>
  <si>
    <t>11/07/2025 09:50</t>
  </si>
  <si>
    <t>https://produto.mercadolivre.com.br/MLB-4903707946-cabo-telescopico-extensivo-150m-seguranca-e-alcance-_JM?matt_tool=18956390&amp;utm_source=google_shopping&amp;utm_medium=organic&amp;gQT=1</t>
  </si>
  <si>
    <t>Cabo Para Piscina Telescópico Alumínio Extensor Haste 1,5m</t>
  </si>
  <si>
    <t>11/07/2025 09:51</t>
  </si>
  <si>
    <t>https://produto.mercadolivre.com.br/MLB-4685169154-cabo-para-piscina-telescopico-aluminio-extensor-haste-15m-_JM?matt_tool=18956390&amp;utm_source=google_shopping&amp;utm_medium=organic&amp;gQT=1</t>
  </si>
  <si>
    <t>CABO EXTENSOR - CABO EXTENSOR 6 METROS PARA VASSOURA, RODO, ETC</t>
  </si>
  <si>
    <t>CABO DE REDE CAT 6 COM AS SEGUINTES CARACTERÍSTICAS MÍNIMAS: CABO DE REDE CAT 6, 100% COBRE, BITOLA 23 AWG, 4 PARES TRANÇADOS, UTP OU FTP, COM CAPA EM PVC RETARDANTE DE CHAMA OU LSZH. CERTIFICADO PELA ANATEL. CAIXA COM 100 METROS GARANTIA: GARANTIA MÍNIMA DE 12 MESES CONTRA DEFEITOS DE FABRICAÇÃO.</t>
  </si>
  <si>
    <t>RL</t>
  </si>
  <si>
    <t>26/05/2025</t>
  </si>
  <si>
    <t>Cabo Extensor 6 Metros Telescópico Rodos2000</t>
  </si>
  <si>
    <t>Obramax - Atacado Da Construção</t>
  </si>
  <si>
    <t>https://www.obramax.com.br/cabo-extensor-com-rosca-6m-rodos-2000-89673136/p?idsku=35889&amp;srsltid=AfmBOoodqyeQ0IIdckpYkshxfLdDPKQ1HLeOqGDbxC6OHqEm76B1k9NYbM4&amp;gQT=1</t>
  </si>
  <si>
    <t>Sanches Cabo Telescópico Extensor 6 metros</t>
  </si>
  <si>
    <t>HP Plásticos e Utilidades</t>
  </si>
  <si>
    <t>https://www.hpplasticos.com.br/extensao-telescopica-de-aluminio-com-6-metros-sanches/?srsltid=AfmBOoq_MBOxDNQB9_eZmGCXOAWT-cf4MeZCVzAbIy-6dFJpGGADIzmID-s&amp;gQT=1</t>
  </si>
  <si>
    <t>CARRINHO DE LIMPEZA ESTRUTURA EM POLIURETANO RÍGIDO NA COR AZUL, 04 (QUATRO) RODÍZIOS DE NO MÍNIMO 04 POLEGADAS (DOIS FIXOS E DOIS GIRATÓRIOS), SENDO DOIS COM SISTEMA DE FREIO, SUPORTE INTEGRADO PARA COLOCAÇÃO DE FORMA ABERTA DE SACO  PLÁSTICO LIXO DE NO MÍNIMO 90 LITROS, COM TAMPA, ENCAIXE PAR ANO MÍNIMO DUAS VASSOURAS, CESTO INTEGRADO PARA COLOCAÇÃO DE PRODUTOS DE LIMPEZA, SUPORTE PARA LIXO, SUPORTE PARA BALDE D'AGUA DE NO MÍNIMO 10 LITROS PARA LIMPEZA LEVE, NO MÍNIMO 02  PRATELEIRAS PARA MATERIAIS DIVERSOS, BARRA OU MANOPLA PARA IMPULSÃO E DIRECIONAMENTO DO CARRO, DIMENSÕES APROXIMADAS 110 CM DE COMPRIMENTO, 55CM DE LARGURA E 100CM DE ALTURA. ACOMPANHAM O CARRINHO: 01 BALDE D'ÁGUA DE NO MÍNIMO 25 LITROS, COM  ESPREMEDOR ACOPLADO, DIVISÃO DE ÁGUA LIMPA E SUJA, 01 HASTE AMERICANA, 01 PÁ COLETORA, 01 MOP PÓ 60 CM, 01 PLACA DE "PISO MOLHADO", 01 REFIL PARA MOP ÚMIDO 320G,  GARANTIA DE 12 MESES</t>
  </si>
  <si>
    <t>08/04/2025</t>
  </si>
  <si>
    <t>PM DE SÃO SEPÉ</t>
  </si>
  <si>
    <t>CARRINHO DE LIMPEZA Carro/ Carrinho funcional completo para tarefas de higiene e transporte de resíduos. Fabricado em polipropileno. Acompanha um balde espremedor para duas águas; uma pá plástica para lixo; uma placa de sinalização de piso molhado trilingue; um conjunto MOP pó de 60cm com cabo em alumínio; um conjunto MOP úmido de 320 g crú com cabo em alumínio. Medidas aproximadas: Carro:120 x 46 x 100 cm (CxLxA). Cabo: 130 cm. Balde 30/50L: 55 x 38 x 72 cm (CxLxA). Pá: 96 cm. Peso: 22 Kg. Material: Polipropileno, alumínio e tubo. 2 prateleiras.</t>
  </si>
  <si>
    <t>17/02/2025</t>
  </si>
  <si>
    <t>PM DE ALVORADA</t>
  </si>
  <si>
    <t>Carro para material de limpeza, material polipropileno, saco de vinil, kit com mops, liquido e pó, placa sinalização e pá, balde espremedor</t>
  </si>
  <si>
    <t>06/12/2024</t>
  </si>
  <si>
    <t>PM DE ALEGRETE</t>
  </si>
  <si>
    <t>Bettanin Carro Funcional Com Bolsa Vinil Ref 9160</t>
  </si>
  <si>
    <t>11/07/2025 10:09</t>
  </si>
  <si>
    <t>https://www.google.com.br/shopping/product/10137403220958595192?q=CARRINHO+LIMPEZA+MULTIFUN%C3%87%C3%83O+-+carrinho+funcional+com+balde+espremedor+e+placa+de+sinaliza%C3%A7%C3%A3o+-+objetivo:+otimizar+a+produtividade+das+tarefas+de+limpeza,+pois+transporta+com+seguran%C3%A7a+e+praticidade,+diversos+acess%C3%B3rios+e+produtos+para+a%C3%A7%C3%B5es+de+limpeza+%C3%BAmida+ou+seca.+Descri%C3%A7%C3%A3o:+carrinho:+100%25+em+polipropileno+com+suportes+em+polipropileno+para+transporte+de+utens%C3%ADlios+conjunto+mop+%C3%BAmido+e+seco,+placa+sinalizadora,+p%C3%A1+coletora+para+lixo+e+balde+espremedor+permitindo+que+todos+os+equipamentos+que+&amp;num=32&amp;gl=br&amp;hl=pt&amp;udm=28&amp;sei=xwxxaLCzMMLI1sQPi7e80Ao&amp;gl=br</t>
  </si>
  <si>
    <t>Cera em pasta vermelha – 375g cada</t>
  </si>
  <si>
    <t>03/07/2024</t>
  </si>
  <si>
    <t>PM DE HUMAITÁ</t>
  </si>
  <si>
    <t>CERA EM PASTA VERMELHA - 400 G</t>
  </si>
  <si>
    <t>PAC</t>
  </si>
  <si>
    <t>29/11/2024</t>
  </si>
  <si>
    <t>PM DE SERAFINA CORRÊA</t>
  </si>
  <si>
    <t>CERA EM PASTA VERMELHA EMBALAGEM 400GR CERA EM PASTA VERMELHA C/ 400 GRAMAS</t>
  </si>
  <si>
    <t>LT</t>
  </si>
  <si>
    <t>PM DE BOSSOROCA</t>
  </si>
  <si>
    <t>CERA EM PASTA VERMELHA 400G</t>
  </si>
  <si>
    <t>PM DE FORMIGUEIRO</t>
  </si>
  <si>
    <t>Cera Guanabara em Pasta Incolor 375g</t>
  </si>
  <si>
    <t>17/07/2025 20:37</t>
  </si>
  <si>
    <t>https://produto.mercadolivre.com.br/MLB-3765705295-cera-pasta-carnauba-375g-piso-vermelho-guanabara-lata-_JM?matt_tool=18956390&amp;utm_source=google_shopping&amp;utm_medium=organic&amp;gQT=1</t>
  </si>
  <si>
    <t>CERA LÍQUIDA INCOLOR   750ML, para pisos</t>
  </si>
  <si>
    <t>23/10/2024</t>
  </si>
  <si>
    <t>CM DE SÃO LUIZ GONZAGA</t>
  </si>
  <si>
    <t>90003</t>
  </si>
  <si>
    <t>CERA LÍQUIDA INCOLOR COMPOSIÇÃO: EMULSÃO DE POLÍMEROS ACRILICO, RESINA FUMÁRICA, PLASTIFICANTE, ALCALIZANTES, EMULSIFICANTES, FORMADORES DE FILME, COADJUVANTES, CONSERVANTES, COM FRAGRÂNCIA AGRADAVEL TIPO LAVANDA E VEÍCULO, 750 ML.</t>
  </si>
  <si>
    <t>05/07/2024</t>
  </si>
  <si>
    <t>PM DE CAMPO NOVO</t>
  </si>
  <si>
    <t>CERA LIQUIDA INCOLOR 750 ML</t>
  </si>
  <si>
    <t>PM DE PINHAL</t>
  </si>
  <si>
    <t>CERA LIQUIDA INCOLOR DE CARNAÚBA PARA MADEIRA, FRANCO DE 750 ML, EMBALAGEM EM SQUEEZE</t>
  </si>
  <si>
    <t>16/07/2024</t>
  </si>
  <si>
    <t>PM DE GETÚLIO VARGAS</t>
  </si>
  <si>
    <t>Cera Líquida Incolor Ingleza Maxx 750ml</t>
  </si>
  <si>
    <t>11/07/2025 10:52</t>
  </si>
  <si>
    <t>Tenda Atacado</t>
  </si>
  <si>
    <t>https://www.tendaatacado.com.br/produto/cera-liquida-tradicional-incolor-ingleza-maxx-750ml-28259?srsltid=AfmBOoqV8BTsECQCcyxfXsPhAFaClXYqr0x1oEh7kZXdFSepZL7_YnFhul0&amp;region_id=000500&amp;gQT=1</t>
  </si>
  <si>
    <t>CERA LIQUIDA 750ML VERMELHA Cera líquida, antiderrapante, vermelha, alto brilho, embalagem de 750 ml.COMPOSIÇÃO: DISPERSÃO ACRÍLICA, EMULSÃO DE POLIETILENO, SOLVENTE, PLASTIFICANTE, PRESERVANTE, ANTIESPUMANTE, RESINA FUMÁRICA, NIVELADOR, ESSÊNCIA E ÁGUA.</t>
  </si>
  <si>
    <t>PM DE INDEPENDÊNCIA</t>
  </si>
  <si>
    <t>Cera liquida vermelha, embalagem 750ml</t>
  </si>
  <si>
    <t>14/10/2024</t>
  </si>
  <si>
    <t>PM DE SARANDI</t>
  </si>
  <si>
    <t>CERA LIQUIDA VERMELHA COMPOSICAO: CERA NATURAL ACRILICO, RSINA FUMARICA, PLASTIFICANTES. ALCALIZANTE, CORANTE, E PERFUME, COM FORMADOR DE FILME, ACOND 750ml</t>
  </si>
  <si>
    <t>29/10/2024</t>
  </si>
  <si>
    <t>PM DE PORTO LUCENA</t>
  </si>
  <si>
    <t>CERA LIQUIDA VERMELHA para todos os tipos de pisos, com ação impermeabilizante e alta performance. Proporciona brilho instantâneo e possui fragrância suave, na cor vermelha. Embalagem de 750ml.</t>
  </si>
  <si>
    <t>05/05/2025</t>
  </si>
  <si>
    <t>PM DE REDENTORA</t>
  </si>
  <si>
    <t>Cera Brilho Fácil Vermelha 750ml</t>
  </si>
  <si>
    <t>11/07/2025 11:08</t>
  </si>
  <si>
    <t>https://www.leroymerlin.com.br/cera-liquida-vermelha-brilho-facil-750-ml_1571213482?region=outros&amp;srsltid=AfmBOorl-QheytM9DgQ4Hys6SthHi5sBN3yD4HfwV9NxeC5UCTlm0cxER2w&amp;gQT=1</t>
  </si>
  <si>
    <t>Mini colher   descartável, ideal para doces, transparente, medindo aproximadamente 8cm. Embalagem com 500 unidades</t>
  </si>
  <si>
    <t>PM DE ARAMBARÉ</t>
  </si>
  <si>
    <t>Colher descartável para refeição - em plástico reforçado, tamanho mínimo 15cm, caixa com 500 unidades.</t>
  </si>
  <si>
    <t>CX</t>
  </si>
  <si>
    <t>06/09/2024</t>
  </si>
  <si>
    <t>PM DE ERECHIM</t>
  </si>
  <si>
    <t>169</t>
  </si>
  <si>
    <t>Colher Sobremesa Descartável 500 Unidades Prafesta</t>
  </si>
  <si>
    <t>11/07/2025 11:21</t>
  </si>
  <si>
    <t>https://produto.mercadolivre.com.br/MLB-1299238815-colher-sobremesa-descartavel-500-unidades-_JM?matt_tool=18956390&amp;utm_source=google_shopping&amp;utm_medium=organic&amp;gQT=1</t>
  </si>
  <si>
    <t>500 Colher Transparente Descartavel Sobremesa Salada D Fruta</t>
  </si>
  <si>
    <t>11/07/2025 11:22</t>
  </si>
  <si>
    <t>Amazon.com.br - Seller</t>
  </si>
  <si>
    <t>https://www.amazon.com.br/Colher-Transparente-Descartavel-Sobremesa-Salada/dp/B0CJX3KH2N?source=ps-sl-shoppingads-lpcontext&amp;ref_=fplfs&amp;psc=1&amp;smid=AJEUJD3SSWVQ3&amp;gQT=1</t>
  </si>
  <si>
    <t>500 Colher De Sobremesa Plástico Descartável Epapel</t>
  </si>
  <si>
    <t>https://produto.mercadolivre.com.br/MLB-1784404844-500-colher-de-sobremesa-plastico-descartavel-_JM?matt_tool=18956390&amp;utm_source=google_shopping&amp;utm_medium=organic&amp;gQT=1</t>
  </si>
  <si>
    <t>COPO TÉRMICO DE ISOPOR DE 120ML CAIXA COM 1000 UNIDADES</t>
  </si>
  <si>
    <t>23/08/2024</t>
  </si>
  <si>
    <t>PM DE PANAMBI</t>
  </si>
  <si>
    <t>121</t>
  </si>
  <si>
    <t>COPO TÉRMICO DE ISOPOR DESCARTÁVEL. CAPACIDADE PARA 120 ML. CAIXA COM 1000 UNIDADES. ESPECIFICAÇÕ...</t>
  </si>
  <si>
    <t>CAIXA</t>
  </si>
  <si>
    <t>TCE - SANTA CATARINA</t>
  </si>
  <si>
    <t>16/08/2024</t>
  </si>
  <si>
    <t>Consórcio Interfederativo Santa Catarina - CINCATARINA</t>
  </si>
  <si>
    <t>N/I</t>
  </si>
  <si>
    <t>Pregão Eletrônico</t>
  </si>
  <si>
    <t>COPO DESCARTÁVEL COPO TÉRMICO DESCARTÁVEL PARA CAFÉ, CONFECCIONADO EM MATERIAL DE ISOPOR, COM CAPACIDADE PARA 120 ML, CADA CAIXA DEVERÁ CONTER 1000 UNIDADES.</t>
  </si>
  <si>
    <t>29/07/2024</t>
  </si>
  <si>
    <t>Copo De Isopor Térmico 120ml Copobras (1000 Unidades)</t>
  </si>
  <si>
    <t>11/07/2025 11:38</t>
  </si>
  <si>
    <t>Casem Embalagens</t>
  </si>
  <si>
    <t>https://www.casem.com.br/p-copo-de-isopor-120ml-copobras-1000-unidades-10644?srsltid=AfmBOorE_a08OVTZfiQthfpLOnLGD_EGKMgHG0HgBBanEoRQLkzD6F6iKpM&amp;gQT=1</t>
  </si>
  <si>
    <t>Copo Isopor 120ml Para Café Pacote Com 1000 Unidades Copobras</t>
  </si>
  <si>
    <t>https://produto.mercadolivre.com.br/MLB-2178806428-copo-isopor-120ml-para-cafe-pacote-com-1000-unidades-_JM?matt_tool=18956390&amp;utm_source=google_shopping&amp;utm_medium=organic&amp;gQT=1</t>
  </si>
  <si>
    <t>COPO plástico descartável 50 ml, material poliestireno atóxico, cor transparente ou branco contém 2500 unidades, caixa com 50 pacotes 50 copos cada.com norma padrão da abnt/nbrn0 14865/2012</t>
  </si>
  <si>
    <t>Unidade</t>
  </si>
  <si>
    <t>TCE - PARANÁ</t>
  </si>
  <si>
    <t>21/03/2025</t>
  </si>
  <si>
    <t>CÂMARA MUNICIPAL DE SANTA TEREZA DO OESTE</t>
  </si>
  <si>
    <t>Processo Dispensa</t>
  </si>
  <si>
    <t>COPO DESCARTAVEL POLIESTIRENO CAIXA COM 2500 UNIDADES</t>
  </si>
  <si>
    <t>PM DE ÁGUA SANTA</t>
  </si>
  <si>
    <t>Copobras Copo 50ml Descartável Pp</t>
  </si>
  <si>
    <t>11/07/2025 11:52</t>
  </si>
  <si>
    <t>Lojas Caçula</t>
  </si>
  <si>
    <t>https://www.lojascacula.com.br/copo-descartavel--50-ml---201332-ref-cf-050-248164-1/p?idsku=11865&amp;srsltid=AfmBOorbNQNeY3dtLZZGHi3Ftl8tTo66f2BLoYWs0BaS86L6olJRctcqExw&amp;gQT=1</t>
  </si>
  <si>
    <t>Caixa Copo Descartável 50ml Café Cafezinho Chá 2500 Unidades Coposul</t>
  </si>
  <si>
    <t>https://produto.mercadolivre.com.br/MLB-2639267626-caixa-copo-descartavel-50ml-cafe-cafezinho-cha-2500-unidades-_JM?matt_tool=18956390&amp;utm_source=google_shopping&amp;utm_medium=organic</t>
  </si>
  <si>
    <t>COPO DESCARTÁVEL 180ML PACOTE COM 100 UNIDADES</t>
  </si>
  <si>
    <t>PC</t>
  </si>
  <si>
    <t xml:space="preserve">COPO DESCARTÁVEL COM CAPACIDADE DE 180 ML, EM MATERIAL PLÁSTICO TRANSPARENTE, EMBALAGEM EM TIRAS COM 100 UNIDADES CADA. </t>
  </si>
  <si>
    <t>12/05/2025</t>
  </si>
  <si>
    <t>COPO DESCARTÁVEL 180 ML TRANSPARENTE, EMBALAGEM COM 100 UNIDADES</t>
  </si>
  <si>
    <t>23/04/2025</t>
  </si>
  <si>
    <t>PM DE ALPESTRE</t>
  </si>
  <si>
    <t xml:space="preserve">copo descartável reforçado 180 ml cor transparente, embalagem com 100 unidades </t>
  </si>
  <si>
    <t>04/06/2025</t>
  </si>
  <si>
    <t>PM DE SANTA TEREZA</t>
  </si>
  <si>
    <t>COPO PLÁSTICO 180 ML - EMBALAGEM COM 100 UNIDADES</t>
  </si>
  <si>
    <t>TIRA</t>
  </si>
  <si>
    <t>12/02/2025</t>
  </si>
  <si>
    <t>PM DE CENTENÁRIO</t>
  </si>
  <si>
    <t>Copo Descartável Copaza 180ml Transparente embalagem 100 un</t>
  </si>
  <si>
    <t>11/07/2025 13:08</t>
  </si>
  <si>
    <t>Magazine Luiza</t>
  </si>
  <si>
    <t>https://www.magazineluiza.com.br/copo-plastico-180ml-branco-pacote-c-100u-geral/p/hcbd42fad7/af/cpda/?seller_id=oliststore&amp;srsltid=AfmBOork0ePr1ozRsGu6H_dOFAOlRS2V0pBVPGZIxGfcz7wFkrMlXJkSXms&amp;gQT=1</t>
  </si>
  <si>
    <t>COPO DE PLÁSTICO DESCARTÁVEL TAMANHO 200ML</t>
  </si>
  <si>
    <t>08/08/2024</t>
  </si>
  <si>
    <t>PM DE NOVO HAMBURGO</t>
  </si>
  <si>
    <t xml:space="preserve">COPO PLÁSTICO DESCARTÁVEL 200ML - 100 UN - Copo Plástico Descartável 200 Ml - Embalagem: 100 unidades.   </t>
  </si>
  <si>
    <t>EMB</t>
  </si>
  <si>
    <t>PM DE IBIAÇÁ</t>
  </si>
  <si>
    <t>Copo plástico, 200ml descartável, branco leitoso</t>
  </si>
  <si>
    <t>04/07/2024</t>
  </si>
  <si>
    <t>FHSTE - FUND. HOSPITALAR SANTA TEREZINHA DE ERECHIM</t>
  </si>
  <si>
    <t>Caixa C/ 1.000 Copo Descartável 200ml Plástico Resistente Cristalcopo</t>
  </si>
  <si>
    <t>11/07/2025 13:18</t>
  </si>
  <si>
    <t>https://produto.mercadolivre.com.br/MLB-3462231779-caixa-c-1000-copo-descartavel-200ml-plastico-resistente-_JM?matt_tool=18956390&amp;utm_source=google_shopping&amp;utm_medium=organic&amp;gQT=1</t>
  </si>
  <si>
    <t>Copo Plástico Descartável Transparente 200ml Caixa Com 1000</t>
  </si>
  <si>
    <t>https://shopee.com.br/product/256069880/23192978695?gads_t_sig=VTJGc2RHVmtYMTlxTFVSVVRrdENkVHQ3ZkZSUTMrR3pBWmZZNzdrcnRBME5mYlBqRjhCVFkrZGdmMUlXUHNXODdVNUpucy9MZDBWQy9BenplbU85RDZPS0FRVXBMbWVmOHQwK2hhSkM3Y2tBRjRBSkZIY2d2OEFITkNUZVJLRSt2MkZHWmlkeG1PK2Y2Zk9uTHA4TmdBPT0&amp;gQT=1</t>
  </si>
  <si>
    <t>CORDA DE VARAL 20M NYLON</t>
  </si>
  <si>
    <t>un</t>
  </si>
  <si>
    <t>Prefeitura Municipal de Celso Ramos</t>
  </si>
  <si>
    <t>CORDA P/ VARAL C/ 20 MTS      </t>
  </si>
  <si>
    <t>20/05/2025</t>
  </si>
  <si>
    <t>MUNICÍPIO DE LARANJEIRAS DO SUL</t>
  </si>
  <si>
    <t>Pregão</t>
  </si>
  <si>
    <t>CORDA PARA VARAL DE NYLON, RESISTENTE, MEDINDO 30 METROS, EM EMBALAGEM PLÁSTICA</t>
  </si>
  <si>
    <t>30/10/2024</t>
  </si>
  <si>
    <t>PM DE SÃO VALENTIM DO SUL</t>
  </si>
  <si>
    <t>CORDA DE NYLON MÉDIA, 20 METROS</t>
  </si>
  <si>
    <t>31/07/2024</t>
  </si>
  <si>
    <t>Corda De Nylon Poliéster Para Varal Teto Trançada 4mm 20mt</t>
  </si>
  <si>
    <t>11/07/2025 15:17</t>
  </si>
  <si>
    <t>https://produto.mercadolivre.com.br/MLB-2824734213-corda-de-nylon-poliester-para-varal-teto-trancada-4mm-20mt-_JM?matt_tool=18956390&amp;utm_source=google_shopping&amp;utm_medium=organic&amp;gQT=1</t>
  </si>
  <si>
    <t>DESENGORDURANTE DE COZINHA 5 L Desengordurante líquido, usada em limpezas do dia-a-dia na cozinha, embalagem de 5 litros. Fragrâncias diversas.</t>
  </si>
  <si>
    <t>3822 - DESENGORDURANTE - Desengordurante original neutro, fragrância eucalipto, galão de 5 litros, retangular branco natural</t>
  </si>
  <si>
    <t>16/05/2025</t>
  </si>
  <si>
    <t>PM DE BROCHIER</t>
  </si>
  <si>
    <t>LIMPADOR DE USO GERAL CONCENTRADO, DETERGENTE DESENGORDURANTE PARA DILUIÇÃO. PH NEUTRO. GALÃO DE 5 LITROS. PRINCÍPIO ATIVO: LINEAR ALQUILBENZENO SULFONATO DE SÓDIO. VALIDADE 12 MESES.</t>
  </si>
  <si>
    <t>22/05/2025</t>
  </si>
  <si>
    <t>PM DE NÃO-ME-TOQUE</t>
  </si>
  <si>
    <t>DESENGORDURANTE 05 LT</t>
  </si>
  <si>
    <t>PM DE SANTO EXPEDITO DO SUL</t>
  </si>
  <si>
    <t>Detergente Desengordurante Galão com 5 Litros Scotch-Brite</t>
  </si>
  <si>
    <t>11/07/2025 15:30</t>
  </si>
  <si>
    <t>Cepel</t>
  </si>
  <si>
    <t>https://www.cepel.com.br/limpeza/quimicos/desengordurante/3m?uam=true&amp;mobile=4&amp;srsltid=AfmBOopZY-EzwwQ6tPvSpngoVbIXfpSSo7WPX6XCaWxW0tM2EUCkH9wybCU&amp;gQT=1</t>
  </si>
  <si>
    <t>DESINFETANTE LÍQUIDO DE TALCO OU LAVANDA, EMBALAGEM DE 05 LITROS BACTERICIDA E GERMICIDA. COMPOSIÇÃO: ÁGUA, INGREDIENTES</t>
  </si>
  <si>
    <t>DESINFETANTE GERMICIDA BACTERICIDA EMBALAGEM. 5 LITROS DESINFETANTE GERMICIDA E BACTERICIDA COMPOSIÇÃO SOLVENTE NONILFENOL EDTA CLORETO BENZALCÔNICO CORANTE ESSENCIA E AGUA COMPONENTE ATIVO: CLORETO DE ALQUIL DIMETIL BENZIL AMONICO - 0,36% EMBALAGEM 5 LITROS FRAGRÂNCIAS DIVERSAS</t>
  </si>
  <si>
    <t>13/08/2024</t>
  </si>
  <si>
    <t>PM DE ARARICÁ</t>
  </si>
  <si>
    <t>123</t>
  </si>
  <si>
    <t>Desinfetante fungicida, bactericida e vermicida 5litros - Cloreto de benzalcônio, álcool graxo etoxilado, fragrância e corante</t>
  </si>
  <si>
    <t>12/08/2024</t>
  </si>
  <si>
    <t>PM DE PROGRESSO</t>
  </si>
  <si>
    <t>DESINFETANTE P/ USO GERAL, EMBALAGEM COM 05 LITROS,AÇÃO BACTERICIDA, PERFUME FLORAL OU LAVANDA OU EUCALIPTO. COMPOSIÇÃO: CLORETO DE DIDECIL DIMETIL AMÔNIO E CLORETO DE AQUIL AMIDO PROPIL DIMETIL BENZIL AMÔNIO,TENSOATIVOS NÃO IÔNICOS, ESSÊNCIA, FRAGRÂNCIA, EDTA, CORANTE E VEÍCULO. PRINCÍPIO ATIVO: CLORETO DE DIDECIL DIMETIL AMÔNIO E CLORETO DE AQUIL AMIDO PROPIL DIMETIL BENZIL AMÔNIO 0,28%.</t>
  </si>
  <si>
    <t>02/08/2024</t>
  </si>
  <si>
    <t>Bact Bus Bactericida 5L Sandet</t>
  </si>
  <si>
    <t>11/07/2025 15:42</t>
  </si>
  <si>
    <t>Cris Car Care</t>
  </si>
  <si>
    <t>https://www.google.com.br/shopping/product/3999673328792564966?q=DESINFETANTE+BACTERICIDA,+FUNGICIDA,+GERMICIDA+99,9%25+05+LITROS+-+Cloreto+de+alquil+dimetil+benzil+am%C3%B4nio,+cloreto+de+didecil+dimetilam%C3%B4nia,+emulsificante,+acidificante,+conservantes,+sequestrante,+fragr%C3%A2ncia,+corante+e+%C3%A1gua.+Princ%C3%ADpio+ativo:+cloreto+de+alquil+dimetil+benzil+am%C3%B4nio+e+cloreto+de+didecil+dimetilam%C3%B4nia+0,40%25.+Validade+m%C3%ADnima+de+06+meses+a+contar+a+partir+da+data+e+entrega.+Tipo+Veja,+Ajax,+Pinho+Sol,+Sanol,+Yp%C3%AA.&amp;num=32&amp;gl=br&amp;hl=pt&amp;udm=28&amp;sg_ss=*-cWaxZ3yAAYQn_btMJ99lvpgXMA3OjAEADQBEArZ1Ck6SdNKjHUzb5G3y7yRtDAprMz-JaxhhvWurLnIs7gbBjDZ9fOgdZIkx-ePGqDePQAAAB9tAAAABFcBB0EANbad-BTDrkzlBANcnm9c2SigHaF-9K07h4kgremmTFcvEQBr5ckrtDP2IXEPmbV9LQ1F4YP8NQBvgMWxx4bqBEVqKMk9Cu5nTxrtBJCmp87zYjvpi_c2KvNW76YK9FA37HE23KVcr9yM2ALrjdF9o_jDz7Nv7hnQB1g2teBRkzWk_XOcI_EGmSmSnIKo5Muq8Ph82JL6EiK6RuAOOZ6xwFFg43HVVB8OpgI3lu7i3ivRsRH46G_IrzeDOYVtm5JBgFOd2940sizluNQNS7j0ThKWP8WbRuo-asRSJekMO3fsE1x5TjqZk29GUOAtXWBpwIpRFXAeffSpqr0-4i1ekERoUURspcBp02Yr9e3gix7Qj3v1vy4yvxCSQSZ6MrqFiGZT3RAlVzpPfeP42iEGDabYfg8qI8ElmO_G6BxsuSr1Mk3c6WKHK-5cFbEgAAHrFIW1-7dDuhXwdm4SRTdXcDqlzzAj_ZzuGcrTqR2TnmAkOZXAWX0PqutKT0LfqgMkyRXt0c9D0csMHx4CGTIt7ekCOS5E40MB3DZKzKLreRunJH8VLgxFBVrFMF001sFjZ1i3eEmrzvJmr33uJvcdpuw1pQ-PPj9OQk9717Og4mrX4k-8hA_Ax9DyMbcIhdAsGJV_kK4D94CKmK1khHl1uldNoa5suwe_tithSEIZj1tPE1L4G6djjHOtunwz2OYz7_n_WQsM1FOi3iGq2ohCgaiogCe-q2QQdjUe25LunZHXXwDFTl9YKlXf5WDZRFG708AxCsP58vrSwwFlA3cB_ufo4IIAehnRQEEt43W4D51IOqtsIILuQMTaow5JvAdbE3T0YApbJd12N-cdiDhHOZxsvBZKR6pKnm2kf7ITq_XtdvdPEwLUeZEW4dWNqyXeInV_afzAn2BoSW81Qr79LGtyVjVPLIZTedF0ySP5sDbEb_3bbZqJFz31dpRwVjC3AOh0vS0RUDmi2bL0xu9c-EKW&amp;sei=01pxaPPbCo3d1sQPurqt2Qg&amp;gl=br</t>
  </si>
  <si>
    <t>GEL ADESIVO: sanitário com 06 unidades e aplicador.</t>
  </si>
  <si>
    <t>PM DE TAPERA</t>
  </si>
  <si>
    <t>Gel adesivo sanitário c/06 doses</t>
  </si>
  <si>
    <t>PM DE VICTOR GRAEFF</t>
  </si>
  <si>
    <t>Desodorizador Sanitário Gel Adesivo com Aplicador. Desodorizador Sanitário Gel Adesivo com Aplicador, contendo 6 aplicações, fragrâncias diversas.</t>
  </si>
  <si>
    <t>08/07/2024</t>
  </si>
  <si>
    <t>PM DE COLINAS</t>
  </si>
  <si>
    <t xml:space="preserve">Desodorizador Sanitário, gel adesivo com aplicador, mínimo 6 doses. Aroma eucalipto, citronela, lavanda.  </t>
  </si>
  <si>
    <t>23/07/2024</t>
  </si>
  <si>
    <t>PM DE MINAS DO LEÃO</t>
  </si>
  <si>
    <t>Desodorizador Sanitário Pato Gel Adesivo Marine Refil 38g</t>
  </si>
  <si>
    <t>10/07/2025 14:02</t>
  </si>
  <si>
    <t>Pão de Açúcar</t>
  </si>
  <si>
    <t>https://www.paodeacucar.com/produto/362589?storeId=461&amp;isGoogleShopping=true&amp;gQT=1</t>
  </si>
  <si>
    <t>DETERGENTE LÍQUIDO PARA LOUÇA, EMBALAGEM DE 500 ML. DETERGENTE LÍQUIDO PARA LOUÇA, COM COMPONENTE TENSO ATIVO, CONSERVANTE E SEQUESTRANTE , ESPESSANTES, CORANTE, FRAGRÂNCIA E ÁGUA, COMPONENTE ATIVO, NEUTRO, EMBALAGEM DE 500 ML.</t>
  </si>
  <si>
    <t>DETERGENTE líquido neutro tipo lava louça de 500 ml</t>
  </si>
  <si>
    <t>27/11/2024</t>
  </si>
  <si>
    <t>PM DE SÃO DOMINGOS DO SUL</t>
  </si>
  <si>
    <t>DETERGENTE LÍQUIDO 500ML PARA LOUÇA COM GLICERINA, FRAGRÂNCIA NEUTRA. COMPOSIÇÃO: COMPONENTE ATIVO, GLICERINA, COADJUVANTES, CONSERVANTES, SEQUESTRANTE, ESPESSANTES, CORANTES E VEÍCULO. COMPONENTE ATIVO: LINEAR ALQUIBENZENO SULFONATO DE SÓDIO. TENSOATIVO BIODEGRADÁVEL. TESTADO DERMATOLOGICAMENTE. PRODUTO SANEANTE NOTIFICADO NA ANVISA. COM TAMPA PUSH PULL. VALIDADE MINIMA DE 12 MESES A PARTIR DA DATA DE ENTREGA.</t>
  </si>
  <si>
    <t>16/09/2024</t>
  </si>
  <si>
    <t>PM DE CAMAQUÃ</t>
  </si>
  <si>
    <t>Detergente p/louça - neutro - 500ml</t>
  </si>
  <si>
    <t>TB</t>
  </si>
  <si>
    <t>19/05/2025</t>
  </si>
  <si>
    <t>CEASA - CENTRAIS DE ABASTECIMENTO DO RIO GRANDE DO SUL S.A.</t>
  </si>
  <si>
    <t>ESE</t>
  </si>
  <si>
    <t>DETERGENTE YPÊ CLEAR 500ML</t>
  </si>
  <si>
    <t>11/07/2025 16:00</t>
  </si>
  <si>
    <t>https://www.paodeacucar.com/produto/51538?storeId=461&amp;isGoogleShopping=true&amp;gQT=1</t>
  </si>
  <si>
    <t>Detergente Clear Care 500ml Ypê</t>
  </si>
  <si>
    <t>https://www.amazon.com.br/Lava-Lou%C3%A7as-Yp%C3%AA-Clear-Care-500ml/dp/B07HZBNDFH?source=ps-sl-shoppingads-lpcontext&amp;ref_=fplfs&amp;psc=1&amp;smid=A2F804PD0QVE37&amp;gQT=1</t>
  </si>
  <si>
    <t>Difusor aromatizador de varetas. 250 ml para ambientes. Aromas: carvo e canela, pitanga, capim cidró, flor de cerejeira, lavanda e amadeirados.</t>
  </si>
  <si>
    <t>16/04/2025</t>
  </si>
  <si>
    <t>PM DE ALTO FELIZ</t>
  </si>
  <si>
    <t>DIFUSOR AROMATIZADOR DE AMBIENTE PERSONALIZADO 250 ML</t>
  </si>
  <si>
    <t>09/01/2025</t>
  </si>
  <si>
    <t>PM DE BOA VISTA DO CADEADO</t>
  </si>
  <si>
    <t>ODORIZANTE DE AMBIENTE DIFUSOR COM 6 VARETAS, 250 ML, DIVERSAS FRAGRÂNCIAS</t>
  </si>
  <si>
    <t>28/01/2025</t>
  </si>
  <si>
    <t>PM DE RODEIO BONITO</t>
  </si>
  <si>
    <t>Aromatizador de Ambiente Oceano 250 ml Difusor com 5 Varetas</t>
  </si>
  <si>
    <t>11/07/2025 16:09</t>
  </si>
  <si>
    <t>https://www.amazon.com.br/Aromatizador-Ambiente-Oceano-Difusor-Varetas/dp/B0CNJPGD83?source=ps-sl-shoppingads-lpcontext&amp;ref_=fplfs&amp;psc=1&amp;smid=A3CYC6BG2PJH14&amp;gQT=1</t>
  </si>
  <si>
    <t>Difusor De Ambientes 250ml Havan Casa - Flor De Baunilha</t>
  </si>
  <si>
    <t>Havan</t>
  </si>
  <si>
    <t>https://www.havan.com.br/difusor-de-ambientes-250ml-havan-casa-flor-de-baunilha/p?gStoreCode=62&amp;gQT=1</t>
  </si>
  <si>
    <t>DISPENSER P/ COPOS DESCARTAVEIS  ATÉ 200ML C/ CAPACIDADE P/ 100 UNIDADES, QUE DISPENSA UM COPO POR VEZ, COM 04 PARAFUSOS E BUCHAS PARA FIXAÇÃO NA PAREDE DE ALVENARIA</t>
  </si>
  <si>
    <t>18/03/2025</t>
  </si>
  <si>
    <t>PM DE DOUTOR MAURÍCIO CARDOSO</t>
  </si>
  <si>
    <t>Dispenser Para Copo Plástico, com alavanca, para uso de copos descaráveis de 200ml, capacidade para no mínimo 100 copos, com tampa removível e com parafusos para fixação inclusos.</t>
  </si>
  <si>
    <t>Dispenser para copo plástico, com alavanca, para uso de copos descartáveis de 200 ml, capacidade para no mínimo 100 copos, com tampa removível e com parafusos para fixação inclusos</t>
  </si>
  <si>
    <t>17/12/2024</t>
  </si>
  <si>
    <t>PM DE SÃO VICENTE DO SUL</t>
  </si>
  <si>
    <t>90046</t>
  </si>
  <si>
    <t>SUPORTE PARA COPO DESCARTÁVEL, BASE EM PP E TUBO EM PVC TRANSPARENTE, PARA COPOS DE 150ML A 200ML, COM CAPACIDADE PARA 1</t>
  </si>
  <si>
    <t>18/11/2024</t>
  </si>
  <si>
    <t>PM DE MARAU</t>
  </si>
  <si>
    <t>Dispenser para copo plástico de 180ml, redondo, material em acrílico com capacidade para 100 copos, sistema de fixação acompanha parafusos e bucha</t>
  </si>
  <si>
    <t>Dispensador Copo Ez-Cup Botão Frontal para Copos De Água</t>
  </si>
  <si>
    <t>11/07/2025 16:20</t>
  </si>
  <si>
    <t>https://www.gimba.com.br/dispenser-e-coletor-para-copos/dispenser-automatico-para-copo-de-agua-200ml-1-un-ez-cup/?PID=5873&amp;utm_source=googleshopping&amp;utm_medium=googleshopping&amp;utm_campaign=googleshopping&amp;srsltid=AfmBOoqsrQ5_qXs7IjfekufATePeHFbRfSj6RvBe4mlt2qTcYAA1qOmSP0Q&amp;gQT=1</t>
  </si>
  <si>
    <t>Suporte Dispenser Porta Copos Água Descartável 200ml Branco De Parede Multicopo</t>
  </si>
  <si>
    <t>https://www.amazon.com.br/Suporte-Dispenser-Descart%C3%A1vel-Branco-Multicopo/dp/B0DT9Y92GT?source=ps-sl-shoppingads-lpcontext&amp;ref_=fplfs&amp;psc=1&amp;smid=A3CNL644DA0O0Z&amp;gQT=1</t>
  </si>
  <si>
    <t>DISPENSER DE PAREDE PARA SABONETE LÍQUIDO COM RESERVATÓRIO, PLÁSTICO ABS, TECLA APERTE COM LIMITE DE CURSO, 500ML</t>
  </si>
  <si>
    <t>PM DE FORQUETINHA</t>
  </si>
  <si>
    <t>SABONETEIRA PLASTICA TIPO DISPENSER PARA SABONETE LIQUIDO COM RESERVATORIO 800 A 1500 ML</t>
  </si>
  <si>
    <t>26/02/2025</t>
  </si>
  <si>
    <t>PM DE IBIRUBÁ</t>
  </si>
  <si>
    <t>CCE</t>
  </si>
  <si>
    <t>PM DE COLORADO</t>
  </si>
  <si>
    <t>SABONETEIRA PLASTICA TIPO DISPENSER PARA SABONETE LIQUIDO  COM RESERVATORIO 800 A 1500 ML</t>
  </si>
  <si>
    <t>20/01/2025</t>
  </si>
  <si>
    <t>PM DE GUAPORÉ</t>
  </si>
  <si>
    <t>SABONETEIRA SINAPI 95547. SABONETEIRA PLÁSTICA TIPO DISPENSER PARA SABONETE LÍQUIDO COM RESERVATÓRIO 800 A 1500ML, INCLUSO FIXAÇÃO.AF_01/2020</t>
  </si>
  <si>
    <t>05/06/2025</t>
  </si>
  <si>
    <t>PM DE GARIBALDI</t>
  </si>
  <si>
    <t>Saboneteira Compacta Glass - Premisse - Verde</t>
  </si>
  <si>
    <t>11/07/2025 16:29</t>
  </si>
  <si>
    <t>https://www.amazon.com.br/Dispenser-Sabonete-L%C3%ADquido-Premisse-Urban/dp/B07R1P4BYH?source=ps-sl-shoppingads-lpcontext&amp;ref_=fplfs&amp;psc=1&amp;smid=AK4A1CPU4T9R5&amp;gQT=1</t>
  </si>
  <si>
    <t>DISPENSER SABONETEIRA DISPENSER – SABONETEIRA, ALTURA 26 CM, LARGURA 11 CM, CAPACIDADE mínima de 800 ML com reservatório para sabonete líquido, em plástico ABS, na cor branca, fechadura de segurança, visor frontal, com parafusos e buchas de fixação, com válvula dosadora, com acionamento com botoeira de ejeção. Embalagem com os dados de identificação do produto, marca do fabricante.  20</t>
  </si>
  <si>
    <t>11/04/2025</t>
  </si>
  <si>
    <t>PM DE BOA VISTA DO BURICÁ</t>
  </si>
  <si>
    <t>SABONETEIRA PLÁSTICA TIPO DISPENSER PARA SABONETE LÍQUIDO - DISPENSER PARA SABONETE LÍQUIDO COM AS SEGUINTES ESPECIFICAÇÕES: CONFECCIONADO EM MATERIAL POLIPROPILENO/COMPOSTO ADITIVADO; ABERTURA SUPERIOR COM CHAVE; SISTEMA DE DOSAGEM POR PRESSÃO; RESERVATÓRIO COM CAPACIDADE PARA 800ML, INCLUI KIT PARA FIXAÇÃO NA PAREDE, CONTENDO BUCHAS E PARAFUSOS</t>
  </si>
  <si>
    <t>27/02/2025</t>
  </si>
  <si>
    <t>PORTOS RS - AUTORIDADE PORTUÁRIA DOS PORTOS DO RIO GRANDE DO SUL S.A.</t>
  </si>
  <si>
    <t>Dispenser de parede com reservatório de 800 ml, para álcool gel ou sabonete líquido, cor branco, produzido em termoplástico de alta resistência, com visor transparente para facilitar o abastecimento e tecla aperte com limite de curso.</t>
  </si>
  <si>
    <t>30/01/2025</t>
  </si>
  <si>
    <t>PM DE NOVA BOA VISTA</t>
  </si>
  <si>
    <t>SABONETEIRA PLÁSTICA TIPO DISPENSER COM FIXAÇÃO (ENG) Saboneteira plástica tipo dispenser para sabonete líquido com reservatório 800 a 1500ml, incluso fixação (Lavatório).</t>
  </si>
  <si>
    <t>PM DE MARATÁ</t>
  </si>
  <si>
    <t>120</t>
  </si>
  <si>
    <t>SABONETEIRA SINAPI 95547. SABONETEIRA PLÁSTICA TIPO DISPENSER PARA SABONETE LÍQUIDO COM RESERVATÓRIO 800 A 1500ML, INCLUSO FIXAÇÃO. AF_01/2020</t>
  </si>
  <si>
    <t>Dispenser Saboneteira Abs com Reservatório em Policarbonato Jsn</t>
  </si>
  <si>
    <t>09/07/2025 12:04</t>
  </si>
  <si>
    <t>Nova Limp</t>
  </si>
  <si>
    <t>https://www.novalimp.com.br/recem-chegados/saboneteira-abs-900-ml-bccris-sbc110?parceiro=5243&amp;srsltid=AfmBOooJUFCoJYuTIV6cYi8D9FOeqCApXsOtJxLxdW6_whbSWfirNJW_wzQ&amp;gQT=1</t>
  </si>
  <si>
    <t>DISPENSER DE PAREDE PARA PAPEL HIGIÊNICO DO TIPO ROLÃO. FABRICADO EM PLÁSTICO RESISTENTE A IMPACTOS, COR BRANCA. DEVE ACONDICIONAR ROLOS DE 300 A 600M DE COMPRIMENTO.</t>
  </si>
  <si>
    <t>COMAJA - CONS. DE DESENV. INTERM. DOS MUNIC. DO ALTO JACUÍ</t>
  </si>
  <si>
    <t>DISPENSER/SUPORTE PARA PAPEL HIGIÊNICO EM PLÁSTICO RESISTENTE PARA ROLOS DE 30 METROS. COR BRANCO. COM VISOR TRANSPARENTE. TIPO FIXAÇÃO NA PAREDE, ACOMPANHADA DE BUCHAS E PARAFUSOS.</t>
  </si>
  <si>
    <t>02/05/2025</t>
  </si>
  <si>
    <t>PM DE PALMEIRA DAS MISSÕES</t>
  </si>
  <si>
    <t>176</t>
  </si>
  <si>
    <t>DISPENSER SUPORTE PAPEL HIGIÊNICO ROLO 300/500M - Dispenser Suporte Para Papel Higiênico Grande - Rolão 300/500M De Parede Em Aço - unidade.</t>
  </si>
  <si>
    <t>Dispenser papel higiênico - DISPENSER PAPEL HIGIÊNICO, MATERIAL BASE AÇO, COR BRANCO SMALT,CARACTERÍSTICAS ADICIONAIS COM VISOR, TRAVA PARA ROLO DE ATÉ 500 M</t>
  </si>
  <si>
    <t>PNCP</t>
  </si>
  <si>
    <t>28/02/2025</t>
  </si>
  <si>
    <t>ESP-HOSPITAL DAS CLINICAS RIBEIRAO PRETO</t>
  </si>
  <si>
    <t>9220105900992025</t>
  </si>
  <si>
    <t>Pregão - Eletrônico</t>
  </si>
  <si>
    <t xml:space="preserve">DISPENSADOR PARA PAPEL HIGIÊNICO ROLO COM 30 METROS </t>
  </si>
  <si>
    <t>Loren Metais Dispenser Inox De Papel Higiênico Anti Vandalismo</t>
  </si>
  <si>
    <t>11/07/2025 17:02</t>
  </si>
  <si>
    <t>https://www.magazineluiza.com.br/dispenser-inox-de-papel-higienico-anti-vandalismo-loren-metais/p/ggeejc6ehc/pi/dpph/?seller_id=olistplus&amp;srsltid=AfmBOorN--mSAqAwfDGedu6jR-xsvFuVIMesT7KuLjFgQlnzMSUdI8LGA8M</t>
  </si>
  <si>
    <t>Suporte Dispenser Inox De Papel Higiênico Com Trava De Metal</t>
  </si>
  <si>
    <t>Carrefour</t>
  </si>
  <si>
    <t>https://www.carrefour.com.br/suporte-dispenser-inox-de-papel-higienico-com-trava-de-metal-mp928834357/p</t>
  </si>
  <si>
    <t>DISPENSER SUPORTE PARA ROLO DE PAPEL TOALHA DISPENSER – suporte, para rolo de papel toalha, interfolha, capacidade mínima 600 folhas, de sobrepor, em plástico ABS, na cor branca, visor frontal com parafusos e buchas de fixação. Embalagem com os dados de identificação do produto, marca do fabricante, em conformidade com NBR Vigentes.</t>
  </si>
  <si>
    <t>DISPENSER DE PAREDE PARA PAPEL TOALHA INTERFOLHADO com duas ou três dobras. Fabricado em plástico resistente a impactos, cor branca. capacidade mínima 600 folhas, de sobrepor, visor frontal. Incluso todos os itens necessários para fixação do produto na parede (buchas, parafusos e etc.)</t>
  </si>
  <si>
    <t>SUPORTE PARA PAPEL INTER-FOLHAS, NOVO, SEM MARCAS DE USO, MEDIDAS APROXIMADAS: 28 CM X 25 CM X 12 CM, CAPACIDADE 600FOLHAS</t>
  </si>
  <si>
    <t>26/09/2024</t>
  </si>
  <si>
    <t>PM DE SÃO PEDRO DO BUTIÁ</t>
  </si>
  <si>
    <t>129</t>
  </si>
  <si>
    <t>DISPENSER PARA PAPEL TOALHA INTERFOLHADO</t>
  </si>
  <si>
    <t>Acessorio Wc Plestin Toalha Interfolhas</t>
  </si>
  <si>
    <t>11/07/2025 17:10</t>
  </si>
  <si>
    <t>https://magazinemedica.com.br/produtos/visualiza/sku/2969/?srsltid=AfmBOooRSAcineIVr4P2uV6-AN39Vt_xd5U_dVBtegyp_K6tgaAeceMv8rQ&amp;gQT=1</t>
  </si>
  <si>
    <t>Toalheiro Suporte Dispenser Papel Interfolhas Abs Branco</t>
  </si>
  <si>
    <t>https://produto.mercadolivre.com.br/MLB-5452610210-dispenser-para-papel-toalha-interfolhas-branco-marca-nobre-_JM?matt_tool=18956390&amp;utm_source=google_shopping&amp;utm_medium=organic&amp;gQT=1</t>
  </si>
  <si>
    <t>ESCOVA DE LAVAR ROUPAS: em plástico, multiuso, oval com cerdas flexíveis. Características Técnicas: Ideal para escovar jeans e tecidos pesados; Utilizada também para lavar pneus de automóveis;  Pega confortável, se encaixa perfeitamente na mão para uso de destros e canhotos; Textura antiderrapante com aparência de tecido. A escova molhada e ensaboada fica firme na mão.</t>
  </si>
  <si>
    <t>ESCOVA PARA LAVAR ROUPAS</t>
  </si>
  <si>
    <t>07/11/2024</t>
  </si>
  <si>
    <t>PM DE IBIRAPUITÃ</t>
  </si>
  <si>
    <t xml:space="preserve">ESCOVA ´PARA LAVAR ROUPAS, CERDAS DE NYLON, BASE DE PLASTICO </t>
  </si>
  <si>
    <t>ESCOVA OVAL PLÁSTICA PARA ROUPA</t>
  </si>
  <si>
    <t>PM DE COQUEIRO BAIXO</t>
  </si>
  <si>
    <t>ESCOVA PARA LAVAR ROUPAS, totalmente em plástico e formato anatômico, com cerdas de polipropileno resistentes e duráveis que não deformem. o produto deverá ser entregue em embalagem, indicando: marca e registro em órgão competente.</t>
  </si>
  <si>
    <t>07/05/2025</t>
  </si>
  <si>
    <t>PM DE RIO DOS ÍNDIOS</t>
  </si>
  <si>
    <t>Escova Oval Multiuso Bettanin</t>
  </si>
  <si>
    <t>Contabilista</t>
  </si>
  <si>
    <t>https://www.contabilista.com.br/higiene-e-limpeza/escova-sanitaria-e-limpeza/escova-de-lavar-roupa-oval-superpro-bettanin-9137t.html?srsltid=AfmBOophiijdORuGLTwGgIv98Dhq9Vd-KuQC3sL1TvryZLy8lZNRklUqGTk&amp;gQT=1</t>
  </si>
  <si>
    <t>10/07/2025 14:03</t>
  </si>
  <si>
    <t>https://www.amazon.com.br/Escova-Pl%C3%A1stica-Multiuso-Oval-SuperPro/dp/B07BZMW3KQ?source=ps-sl-shoppingads-lpcontext&amp;ref_=fplfs&amp;psc=1&amp;smid=AT91P3RE7VCJ6&amp;gQT=1</t>
  </si>
  <si>
    <t>ESCOVA SANITÁRIA COM SUPORTE- 12X35 CM.</t>
  </si>
  <si>
    <t>ESCOVA GRANDE P/ VASO SANITÁRIO COM SUPORTE</t>
  </si>
  <si>
    <t>ESCOVA P/VASO SANITARIO C/SUPORTE</t>
  </si>
  <si>
    <t>Escova para Vaso Sanitário em polipropileno resistente c/ suporte</t>
  </si>
  <si>
    <t>Escova Sanitária C/Suporte E Cerdas De Plástico Limpa Vaso</t>
  </si>
  <si>
    <t>11/07/2025 17:32</t>
  </si>
  <si>
    <t>https://www.amazon.com.br/Escova-Sanit%C3%A1ria-Suporte-Cerdas-Pl%C3%A1stico/dp/B0D2DQ2P95?source=ps-sl-shoppingads-lpcontext&amp;ref_=fplfs&amp;psc=1&amp;smid=A3KITF7EEO4GKP&amp;gQT=1</t>
  </si>
  <si>
    <t>RODO ABRASIVO ESPONJA LAVA PISO E AZULEJO COM CABO DE 1,20M</t>
  </si>
  <si>
    <t>Rodo com esfregão abrasivo bem adaptado ao cabo, do tipo esponja resistente lava piso. Medidas aproximadas de 24 x 7 cm, com cabo de no mínimo 1 metro.</t>
  </si>
  <si>
    <t>Rodo de espuma, com esponja abrasiva, lava pisos, com no mínimo 40 cms, com cabo</t>
  </si>
  <si>
    <t>PM DE VISTA GAÚCHA</t>
  </si>
  <si>
    <t>Rodo com esponja dupla face com abrasivo com cabo de madeira mínimo 1,2 m, corpo de madeira ou plástico de no mínimo 30cm. RODO LIMPA AZULEJO COM ESPUMA ABRASIVA DUPLA FACE. COM CABO DE MADEIRA. ESPONJA MEDINDO 4 CM DE ALTURA, 6 CM DE LARGURA E COM 3</t>
  </si>
  <si>
    <t>17/03/2025</t>
  </si>
  <si>
    <t>MUNICÍPIO DE GUAPOREMA</t>
  </si>
  <si>
    <t>Mop Condor Esfrega Piso</t>
  </si>
  <si>
    <t>12/07/2025 21:04</t>
  </si>
  <si>
    <t>https://www.gimba.com.br/mops-completos/mop-esfregao-piso-1610--1-un-condor/?PID=202951&amp;utm_source=googleshopping&amp;utm_medium=googleshopping&amp;utm_campaign=googleshopping&amp;srsltid=AfmBOopOblb4x5pPZTHYHvRHMMNXaJi0LKgRfZqLcY8ciBZ3wKSc7yZMSoc&amp;gQT=1</t>
  </si>
  <si>
    <t>Lava Azulejo (com Cabo) Esfregão Abrasivo Esponja Limpa Piso Lava Azulejo</t>
  </si>
  <si>
    <t>12/07/2025 21:05</t>
  </si>
  <si>
    <t>https://www.amazon.com.br/Azulejo-Esfreg%C3%A3o-Abrasivo-Esponja-Limpa/dp/B08X1WL99Q?source=ps-sl-shoppingads-lpcontext&amp;ref_=fplfs&amp;psc=1&amp;smid=A2CHB2NZL95G98&amp;gQT=1</t>
  </si>
  <si>
    <t>RODO P/ LIMPEZA 40CM COM CABO</t>
  </si>
  <si>
    <t>Rodo Mop Abrasivo, para limpeza pesada, com espuma de poliuretano tipo esponja dupla face com cabo em madeira resistente, medindo 1,20 m.</t>
  </si>
  <si>
    <t>RODO PARA LIMPEZA PESADA; COMPOSTO DE CABO DE MADEIRA, COM ESPUMA DE PU; ABRASIVO; TAMANHO GRANDE (40CM DE ESPUMA); CABO COM NO MÍNIMO 150 CM</t>
  </si>
  <si>
    <t>Outras Unidades e Medidas</t>
  </si>
  <si>
    <t>MUNICÍPIO DE MERCEDES</t>
  </si>
  <si>
    <t>Mop Abrasivo Bettanin Noviça</t>
  </si>
  <si>
    <t>12/07/2025 21:16</t>
  </si>
  <si>
    <t>Tok Limp</t>
  </si>
  <si>
    <t>https://www.toklimp.com/produtos/mop-abrasivo-sem-cabo/?pf=gs&amp;variant=375732596&amp;srsltid=AfmBOoqgMuvnSDmZE-b4EizUbjGHhmlT-luF0JEzIwcuyER6zZ6wBSqveWs&amp;gQT=1</t>
  </si>
  <si>
    <t>Esponja lã de aço, embalagem pacote com 08 unidades, peso 60g</t>
  </si>
  <si>
    <t>12/09/2024</t>
  </si>
  <si>
    <t>ESPONJA DE LÃ DE AÇO PACOTE COM 60G</t>
  </si>
  <si>
    <t>ESPONJA DE LÃ EM AÇO CARBONO, - ESPONJA DE LÃ EM AÇO CARBONO, FORMATO RETANGULAR, ISENTA DE PARTES OXIDADAS. PACOTE COM 8 UNIDADES E NO MÍNIMO 60G. 100% ECOLÓGICO</t>
  </si>
  <si>
    <t>ESPONJA  DE LÃ DE AÇO (PACOTE C/8 UND)</t>
  </si>
  <si>
    <t>ESPONJA DE LÃ DE AÇO - Formato retangular, aplicação limpeza geral, textura macia e isenta de sinais de oxidação, medindo, no mínimo, 100x75. Composição: lã de aço carbono. Pacote com 08 unidades.</t>
  </si>
  <si>
    <t>ESPONJA DUPLA FACE EM FORMATO RETANGULAR - ESPONJA DUPLA FACE EM FORMATO RETANGULAR PARA LAVAGEM DE LOUÇAS. COM UMA FACE VERDE DE FIBRA SINTÉTICA E OUTRA AMARELA EM POLIURETANO. DIMENSÕES APROXIMADAS DE 110 X 75X 20MM. PACOTE COM NO MÍNIMO 4 UNIDADES</t>
  </si>
  <si>
    <t>ESPONJA SINTÉTICA DUPLA FACE, UM LADO EM ESPUMA POLIURETANO E MATERIAL EM FIBRA SINTÉTICA ABRASIVA MED 110X75X20 MM, EMBALAGEM COM DADOS DE IDENTIFICAÇÃO. PACOTE COM 4 UNIDADES</t>
  </si>
  <si>
    <t>28/04/2025</t>
  </si>
  <si>
    <t>CM DE MAÇAMBARÁ</t>
  </si>
  <si>
    <t>Esponja multiuso dupla face - formato retangular - pacote com 04 unidades.</t>
  </si>
  <si>
    <t>24/03/2025</t>
  </si>
  <si>
    <t>CM DE CHAPADA</t>
  </si>
  <si>
    <t>ESPONJA DE LIMPEZA DUPLA FACE MULTIUSO Manta não tecido, de fibras sintéticas, unidas com resina a prova d’água, impregnada com mineral abrasivo e aderida a espuma de poliuretano com bactericida. Propriedades físicas: Dimensões (mm): 110 x 75 Espessura (mm): 20 a 25 Peso (g/peça): 8 a 9 Cor: Amarelo (espuma) e verde (fibra). Serão toleradas variações (para mais ou para menos) de até 2% nas dimensões do produto. Pacote com 04 unidades.</t>
  </si>
  <si>
    <t>PM DE TRÊS DE MAIO</t>
  </si>
  <si>
    <t>ESPONJA DUPLA-FACE, COM 04 UNIDADES CADA</t>
  </si>
  <si>
    <t>ESPONJA DE LIMPEZA. DUPLA FACE. ESPONJA PARA LIMPEZA MULTIUSO, ANTIBACTÉRIAS, MEDIDA 1,10 X 75 X 20 MM. PACOTE COM 4 UNIDADES. SIMILAR OU SUPERIOR A SCOTCH-BRITE. - ESPONJA DE LIMPEZA. DUPLA FACE. ESPONJA PARA LIMPEZA MULTIUSO, ANTIBACTÉRIAS, MEDIDA 1,10 X 75 X 20 MM. PACOTE COM 4 UNIDADES. SIMILAR OU SUPERIOR A SCOTCH-BRITE.</t>
  </si>
  <si>
    <t>PACOTE</t>
  </si>
  <si>
    <t>TCE-MG</t>
  </si>
  <si>
    <t>549687380001760</t>
  </si>
  <si>
    <t>CÂMARA MUNICIPAL DE VIRGÍNIA</t>
  </si>
  <si>
    <t>1428681</t>
  </si>
  <si>
    <t>6 - PREGÃO ELETRÔNICO</t>
  </si>
  <si>
    <t>Esponja Limpeza multiuso dupla face com 4 und.</t>
  </si>
  <si>
    <t>25/03/2025</t>
  </si>
  <si>
    <t>CÂMARA MUNICIPAL DE MARILENA</t>
  </si>
  <si>
    <t>ESPONJA MULTIUSO PCT/4 UNIDADES</t>
  </si>
  <si>
    <t>PCTE</t>
  </si>
  <si>
    <t>Prefeitura Municipal de Vargem</t>
  </si>
  <si>
    <t>Esponja Louça Roxa Limpeza Extrema 4 Unidades Scotch Brite Scotch-Brite</t>
  </si>
  <si>
    <t>12/07/2025 21:49</t>
  </si>
  <si>
    <t>https://produto.mercadolivre.com.br/MLB-4000439822-esponja-louca-roxa-limpeza-extrema-4-unidades-scotch-brite-_JM?matt_tool=18956390&amp;utm_source=google_shopping&amp;utm_medium=organic&amp;gQT=1</t>
  </si>
  <si>
    <t>Rolo bobina de filme PVC 28cmx100m plástico filme</t>
  </si>
  <si>
    <t>PM DE NOVA RAMADA</t>
  </si>
  <si>
    <t>PLÁSTICO FILME PVC, ROLOS DE 100 M.</t>
  </si>
  <si>
    <t>PM DE CANGUÇU</t>
  </si>
  <si>
    <t>Filme PVC- bobina 28cm x 100m.</t>
  </si>
  <si>
    <t>BOB</t>
  </si>
  <si>
    <t>PM DE FAXINAL DO SOTURNO</t>
  </si>
  <si>
    <t>FILME PVC - FILME PVC P/ ALIMENTOS PELÍCULA ADERENTE CONFECCIONADA EM PLÁSTICO PVC TRANSPARENTE NÃO TÓXICA, ESPECIALMENTE DESENVOLVIDA PARA PROTEGER, EMBALAR E CONSERVAR ALIMENTOS. ROLO LARGURA 28 CM,COMPRIMENTO 100 METROS (APROXIMADAMENTE). CAIXA COM CORTADOR</t>
  </si>
  <si>
    <t>PAPEL FILME PVC ROLO 45cmX100m</t>
  </si>
  <si>
    <t>FILME PARA ALIMENTOS EM PLÁSTICO ADERENTE DE PVC, MEDINDO 45 CM DE LARGURA, COM ESPESSURA DE 10 MICRAS, EM BOBINA, ROLO COM 100 M.</t>
  </si>
  <si>
    <t>UNIDADE</t>
  </si>
  <si>
    <t>457688140001090</t>
  </si>
  <si>
    <t>10/10/2024</t>
  </si>
  <si>
    <t>PREFEITURA MUNICIPAL DE SANTA CRUZ DE SALINAS</t>
  </si>
  <si>
    <t>1422967</t>
  </si>
  <si>
    <t>Filme Pvc Transparente | Plástico Esticável | 100 metros a 300 metros</t>
  </si>
  <si>
    <t>12/07/2025 22:05</t>
  </si>
  <si>
    <t>https://shopee.com.br/product/740032516/13587645673?gads_t_sig=VTJGc2RHVmtYMTlxTFVSVVRrdENkVHQ3ZkZSUTMrR3pBWmZZNzdrcnRBM1V3WThaUWVkNVZkL3dFSndyNURGZmdxV2pDWVA2d2FIRWFaYkt5RzlPeGhpOUhFYlc2bDlMbk1pNWM5NTZOUkRmNnNVb0gxSThIcnFVSjh4Y2g0OFZTUFdGNWszSitjemFWcVQ1NUk2dmhBPT0&amp;gQT=0</t>
  </si>
  <si>
    <t>Fósforo grande, para cozinha, qualidade forte. Caixa com 240 unidades.</t>
  </si>
  <si>
    <t>PM DE CHAPADA</t>
  </si>
  <si>
    <t>FOSFORO 5CM, CAIXAS COM 240 UNIDADES</t>
  </si>
  <si>
    <t>08/05/2025</t>
  </si>
  <si>
    <t>PM DE NOVA ALVORADA</t>
  </si>
  <si>
    <t>FÓSFORO DE SEGURANÇA LONGO: composição: fosforo, clorato de potássio e aglutinantes. Embalagem: caixa contendo 240 unidades com aproximadamente 5 cm cada palito.</t>
  </si>
  <si>
    <t>MUNICÍPIO DE NOVA CANTU</t>
  </si>
  <si>
    <t>FÓSFORO LONGO, CAIXA COM 240 PALITOS.</t>
  </si>
  <si>
    <t>PM DE CARLOS BARBOSA</t>
  </si>
  <si>
    <t>FÓSFORO. EXTRA LONGO. CAIXA COM 240 PALITOS DE 5CM.</t>
  </si>
  <si>
    <t>Prefeitura Municipal de Aurora</t>
  </si>
  <si>
    <t>Fósforo Fiat Lux Para Cozinha 240 Palitos Unidade</t>
  </si>
  <si>
    <t>17/07/2025 21:41</t>
  </si>
  <si>
    <t>Gracinda Produtos para Limpeza</t>
  </si>
  <si>
    <t>https://www.gracinda.com.br/produtos/fosforos-fiat-lux-palitos-longos/?srsltid=AfmBOooFPXkMhfrG2xm0QQ1t-1vGKuIFYAJzdbwEp8xhrkio-CaUloMWtTs&amp;gQT=1</t>
  </si>
  <si>
    <t>TECIDO FRALDA DUPLA</t>
  </si>
  <si>
    <t>M</t>
  </si>
  <si>
    <t>22/10/2024</t>
  </si>
  <si>
    <t>TECIDO FRALDA BRANCA</t>
  </si>
  <si>
    <t>08/10/2024</t>
  </si>
  <si>
    <t>TECIDO PARA FRALDA DUPLA COM NO MINIMO DE 1,40 DE LARGURA  CORES VARIADAS</t>
  </si>
  <si>
    <t>13/09/2024</t>
  </si>
  <si>
    <t>PM DE GRAMADO XAVIER</t>
  </si>
  <si>
    <t>TECIDO DE FRALDA EM METRO, DUPLO EXTRA ABSORVENTE, 100% ALGODÃO, 40 FIOS POR CM², MEDIDAS DE LARGURA</t>
  </si>
  <si>
    <t>Prefeitura Municipal de Peritiba</t>
  </si>
  <si>
    <t>Tecido Fralda Lisa 70x120cm - Branco - Ref. 2457 - Dohler</t>
  </si>
  <si>
    <t>12/07/2025 22:32</t>
  </si>
  <si>
    <t>Armarinhos Nodari</t>
  </si>
  <si>
    <t>https://www.google.com.br/shopping/product/6671534666105839770?q=FRALDA+EM+TECIDO+EM+METRO+-+confeccionada+com+tecido+duplo+de+fibra+100%25+algod%C3%A3o,+medindo+aproximadamente+100CM+x+70CM,+macia+e+absorvente.+Gramatura+de+121G/m%C2%B2.&amp;num=32&amp;gl=br&amp;hl=pt&amp;udm=28&amp;sei=RAxzaNi2GvrT1sQPydfw-AE&amp;gl=br</t>
  </si>
  <si>
    <t>GARFO DE PLÁSTICO, DESCARTÁVEL, TIPO SOBREMESA, FABRICADO EM POLIESTIRENO E PIGMENTOS DE ALTA PUREZA, PRODUTO NÃO TÓXICO, TRANSPARENTE, PACOTE COM 50 UNIDADES.</t>
  </si>
  <si>
    <t>GARFO PCT COM 50 UNIDADES</t>
  </si>
  <si>
    <t>15/10/2024</t>
  </si>
  <si>
    <t>GARFO PLASTICO ESCARTAVEL PACOTE COM 50 UNIDADES</t>
  </si>
  <si>
    <t xml:space="preserve">GARFO DESCARTAVEL PARA SOBREMESA , na cor transparente, embalagem com 50 unidades. </t>
  </si>
  <si>
    <t>GARFO DESCARTAVEL PCT COM 50 UNIDADES</t>
  </si>
  <si>
    <t>PM DE EREBANGO</t>
  </si>
  <si>
    <t>Talher Sobremesa Cristal Garfo Starlux 50 unidades</t>
  </si>
  <si>
    <t>12/07/2025 22:41</t>
  </si>
  <si>
    <t>Amazon.com.br - Retail</t>
  </si>
  <si>
    <t>https://www.amazon.com.br/Plastico-Sobremesa-Cristal-Starlux-Unidades/dp/B0CKWGYWK7?source=ps-sl-shoppingads-lpcontext&amp;ref_=fplfs&amp;psc=1&amp;smid=A1ZZFT5FULY4LN&amp;gQT=1</t>
  </si>
  <si>
    <t>877 - GUARDANAPO - Guardanapo de papel branco, 30x30cm, com 100 unidades</t>
  </si>
  <si>
    <t>GUARDANAPO BRANCO: de papel macio 100% celulose virgem, media minima de 23 cm x 22 cm. Pacote com 100 unidades. Código de barra no produto.</t>
  </si>
  <si>
    <t>Toalha De Papel - TOALHA DE PAPEL, MATERIAL 100% CELULOSE VIRGEM, TIPO FOLHA 3 DOBRAS,COMPRIMENTO 23 CM, LARGURA 22 CM, COR BRANCA, CARACTERÍSTICAS ADICIONAISINTERFOLHADA</t>
  </si>
  <si>
    <t>Pacote 1000,00 UN</t>
  </si>
  <si>
    <t>03/04/2025</t>
  </si>
  <si>
    <t>COMANDO 1 BRIGADA DE CAVALARIA MECANIZADA/RS</t>
  </si>
  <si>
    <t>16042205900022025</t>
  </si>
  <si>
    <t>Guardanapo de mesa: em papel branco, medidas 23x22cm, 100% fibra celulósica, com suavidade, maciez, em folha dupla. Embalagem com 50 unidades.</t>
  </si>
  <si>
    <t>Guardanapo de Papel 100un</t>
  </si>
  <si>
    <t>12/07/2025 22:50</t>
  </si>
  <si>
    <t>Embalagens VIP</t>
  </si>
  <si>
    <t>https://www.embalagensvip.com.br/guardanapo-100un?utm_source=Site&amp;utm_medium=GoogleMerchant&amp;utm_campaign=GoogleMerchant&amp;sku=GD-30x32&amp;srsltid=AfmBOoqeqnd6OdNAjn23JWNU9p3tjbwHK972DKL0hNzW99qNYmrjLvu-D9w&amp;gQT=1</t>
  </si>
  <si>
    <t>Inseticida aerosol 300ml, composição praletrina 0,102%, d-ferotrina 0,125%, água, antioxidante, emulsificantes, solvente alifático e propelentes, à base de àgua, marcas de referência: SBP, RAID, ULTRA, com registro da Anvisa.</t>
  </si>
  <si>
    <t>Inseticida aerosol a base de água, 300 ml</t>
  </si>
  <si>
    <t>INSETICIDA 360ML aerosol, multi inseticida, embalagem 360 ml.</t>
  </si>
  <si>
    <t>INSETICIDA DOMÉSTICO – Aerosol, composto de D-aletrina 0,1%, permetrina 0,2%, tetrametrina 0,2%, solvente alifático, propelente (propano/butano), sem CFC, princípio ativo daletrina, embalado em frasco metálico de 300 mL.</t>
  </si>
  <si>
    <t xml:space="preserve">DESINGRIPANTE AEROSOL - frasco, conteudo 300ml, peso liquido 200g </t>
  </si>
  <si>
    <t>14/01/2025</t>
  </si>
  <si>
    <t>SEMAE - SERVIÇO MUN. DE ÁGUA E ESGOTOS - S. LEOPOLDO</t>
  </si>
  <si>
    <t>Inseticida Aerossol SBP Ultra 360ml</t>
  </si>
  <si>
    <t>09/07/2025 12:05</t>
  </si>
  <si>
    <t>Farmácias Unipreço</t>
  </si>
  <si>
    <t>https://www.farmaciasunipreco.com.br/inseticida-aerosol-sbp-ultra-com-360ml-p110234-p112703?srsltid=AfmBOooTnNBxd8e2kCSfcupmLSt619jq5ZK9fDdvQypV36_4AyG0K7Sbxx8</t>
  </si>
  <si>
    <t xml:space="preserve">ISQUEIRO, TAMANHO GRANDE, CORES VARIADAS. </t>
  </si>
  <si>
    <t>ISQUEIRO GRANDE C/ GAS</t>
  </si>
  <si>
    <t>Acendedor de fogão à gás grande.</t>
  </si>
  <si>
    <t>20/12/2024</t>
  </si>
  <si>
    <t>252</t>
  </si>
  <si>
    <t>ISQUEIRO GRANDE</t>
  </si>
  <si>
    <t>31/03/2025</t>
  </si>
  <si>
    <t>PM DE SÃO JOSÉ DO HERVAL</t>
  </si>
  <si>
    <t>Isqueiro grande, com selo holográfico do INMETRO</t>
  </si>
  <si>
    <t>PM DE PINHEIRO MACHADO</t>
  </si>
  <si>
    <t xml:space="preserve">ESCOVAS PARA LIMPEZA DE MAMADEIRAS </t>
  </si>
  <si>
    <t>PM DE SÃO MARTINHO</t>
  </si>
  <si>
    <t>ESCOVA PARA HIGIENE DE MAMADEIRAS E BICOS   KIT com 2 unidades (1 para mamadeiras e 1 para bicos), para higienização de mamadeiras e bicos, que alcança até os pontos mais difíceis de limpar, remove resíduos. Material atóxico. Embalagem kit 2 unidades tamanhos diferentes.</t>
  </si>
  <si>
    <t>PM DE HERVAL</t>
  </si>
  <si>
    <t>3341	ESCOVA PARA LIMPEZA DE MAMADEIRAS COM CERDAS MACIAS EM NYLON E CABO EM POLIPROPILENO OU POLIESTIRENO / ESCOVA PARA LIMPEZA DE MAMADEIRAS COM CERDAS MACIAS EM NYLON E CABO EM POLIPROPILENO OU POLIESTIRENO OU POLIPROPILENO/POLIESTIRENO E AÇO GALVANIZADO/AÇO INOX. COM APROXIMADAMENTE 20 CM DE COMP</t>
  </si>
  <si>
    <t>FHGV - FUNDAÇÃO HOSPITALAR GETÚLIO VARGAS</t>
  </si>
  <si>
    <t>Escova para higienização de mamadeiras pequenas e grandes. Desenho anatômico, formato em curva e hastes flexíveis de nylon. Cabo branco, antialérgico. Conforme normas vigentes ABNT/NBR - Inmetro.</t>
  </si>
  <si>
    <t>01/08/2024</t>
  </si>
  <si>
    <t>PM DE IMBÉ</t>
  </si>
  <si>
    <t>Buba Kit Escovas para Mamadeiras e Canudos Azul</t>
  </si>
  <si>
    <t>12/07/2025 23:25</t>
  </si>
  <si>
    <t>https://www.google.com.br/shopping/product/10934967406281936994?q=KIT+DE+ESCOVAS+PARA+MAMADEIRAS+%C3%82%E2%80%93+kit+com+duas+escovas+para+lavar+mamadeiras+nos+tamanhos:+escova+G:+23,5+x+5+x+5+(AxLxP)CM+e+escova+P:+13+x+2,5+x+2,5+(AxLxP)CM.+Cabo+e+Cerdas:+100%25+Polipropileno+(PP),+Base:+100%25+A%C3%83%C2%A7o,+Ponta:+100%25+Esponja.&amp;num=32&amp;gl=br&amp;hl=pt&amp;udm=28&amp;sei=ERlzaNaRDvPR1sQP0sDNsQc&amp;gl=br</t>
  </si>
  <si>
    <t>LENÇO PAPEL FOLHA DUPLA,14,8 CM X 21 CM ,CAIXA C/ 100 FOLHAS</t>
  </si>
  <si>
    <t xml:space="preserve">Lenço de papel, caixa com 100 unidades.  </t>
  </si>
  <si>
    <t>LENÇO DE PAPEL, FOLHAS DUPLAS, CX C/ 100 UNLENÇO DE PAPEL, FOLHAS DUPLAS, DESCARTÁVEIS, MEDINDO 14,2 CM X 21,2 CM, CAIXA COM 100 UNIDADES.</t>
  </si>
  <si>
    <t xml:space="preserve">Lenço de papel descartável embalagem com 100 lenços. Folha dupla. Folha dupla para limpeza de lentes suave sem perfume - medidas mínimas: 21,2 x 12,7cm. Suave com toque de seda com 100% de fibras naturais. Com maior absorção. 	  </t>
  </si>
  <si>
    <t>PM DE BALNEÁRIO PINHAL</t>
  </si>
  <si>
    <t>Lenço de Papel Kiss Folha Dupla 100 Unidades</t>
  </si>
  <si>
    <t>12/07/2025 23:41</t>
  </si>
  <si>
    <t>Drogasil.com.br</t>
  </si>
  <si>
    <t>https://www.drogasil.com.br/kiss-lenco-de-papel-folha-dupla-facial-100fls.html?srsltid=AfmBOorjACzS3si78UtdeTq_H6c70Rt4VKxHDn3hwO8a3Qd-Pikupdw-O9M&amp;gQT=1</t>
  </si>
  <si>
    <t>Lenço umedecido com aroma de aloe vera. Embalagem contendo 100 unidades</t>
  </si>
  <si>
    <t>16/10/2024</t>
  </si>
  <si>
    <t>PM DE TAQUARI</t>
  </si>
  <si>
    <t>LENÇO UMEDECIDO, COM NO MÍNIMO 100 UN.</t>
  </si>
  <si>
    <t>14116 - LENÇOS UMEDECIDOS - umedecido, pacote com 100 unidades</t>
  </si>
  <si>
    <t>PM DE TRAMANDAÍ</t>
  </si>
  <si>
    <t>Lenço Umedecido Mili Love Care Com Tampa Toalhinha 100 Unidades</t>
  </si>
  <si>
    <t>12/07/2025 23:49</t>
  </si>
  <si>
    <t>magalu</t>
  </si>
  <si>
    <t>http://magazineluiza.com.br/lenco-umedecido-mili-love-care-com-tampa-toalhinha-100-unidades/p/dh6jfb4e21/me/luad/?utm_source=bing&amp;utm_medium=cpc&amp;utm_campaign=bing_eco_per_ven_sho_all_sor_3p_all-products-std&amp;partner_id=77025&amp;utm_term=77025&amp;msclkid=385a711938a216dcbb06196a262f255c&amp;gclid=385a711938a216dcbb06196a262f255c&amp;gclsrc=3p.ds</t>
  </si>
  <si>
    <t>Limpa vidros concentrado - 5 litros</t>
  </si>
  <si>
    <t>PM DE SALVADOR DO SUL</t>
  </si>
  <si>
    <t xml:space="preserve">LIMPA VIDROS - FRASCO 5L </t>
  </si>
  <si>
    <t>08/11/2024</t>
  </si>
  <si>
    <t>FHSJ - FUND. HOSPITALAR SÃO JOSÉ - CAMBARÁ DO SUL</t>
  </si>
  <si>
    <t>LIMPA VIDROS EMBALAGEM DE 5 LITROS:</t>
  </si>
  <si>
    <t>LIMPA VIDROS ( 05 LT)</t>
  </si>
  <si>
    <t xml:space="preserve">LIMPA VIDROS  - 5 LTS </t>
  </si>
  <si>
    <t>PM DE CAPÃO DO CIPÓ</t>
  </si>
  <si>
    <t>Limpa Vidros 5 Litros 1 UN Lar</t>
  </si>
  <si>
    <t>13/07/2025 15:12</t>
  </si>
  <si>
    <t>https://www.google.com.br/shopping/product/388916470160830102?q=LIMPA+VIDROS+DE+FRASCO+DE+05+LITROS+-+composi%C3%A7%C3%A3o:+lauril+%C3%A9ter+sulfato+de+s%C3%B3dio+29%25,+%C3%A1lcool+etoxilado%3B+%C3%A9ter+glic%C3%B3lico%3B+%C3%A1lcool+et%C3%ADlico+96%C2%BAgl%3B+fragr%C3%A2ncia%3B+%C3%A1gua+abrandada%3B+monoetanolamina+99%25.+Validade+m%C3%ADnima+de+06+meses+a+contar+a+partir+da+data+e+entrega.+Tipo+Vidrex,+Cif,+Uau,+Guimar%C3%A3es,+JJ,+Girando+Sol.&amp;num=32&amp;gl=br&amp;hl=pt&amp;udm=28&amp;sei=SvVzaLGwEovm1sQP2PzeSQ&amp;gl=br</t>
  </si>
  <si>
    <t>LIMPADOR MULTIUSO FRASCO COM 5 LITROS</t>
  </si>
  <si>
    <t>27/12/2024</t>
  </si>
  <si>
    <t>PM DE IPÊ</t>
  </si>
  <si>
    <t>LIMPADOR MULTIUSO 5L</t>
  </si>
  <si>
    <t>LIMPADOR MULTIUSO 5L CONTENDO UMA DAS SEGUINTES COMPOSIÇÕES: 1)  BUTILGLICOL, HIDRÓXIDO DE SÓDIO, NONIL FENOL ETOXILADO, FOSFATO TRISSÓDICO, SINERGISTA, SEQUESTRANTE, ADITIVO, CONSERVANTE, FRAGRÂNCIA E VEÍCULO OU 2) LINEAR ALQUIL BENZENO SULFONATO DE SÓDIO; TENSOATIVO NÃO IÔNICO; ALCALINIZANTE; SEQUESTRANTE; OLUBILIZANTE; ÉTER GLICÓLICO; ÁLCOOL; PERFUME E ÁGUA. 3) ALQUIL BENZENO SULFONATO DE SÓDIO TENSOATIVO ANIÔNICO, TENSOATIVO NÃO-IÔNICO, ABRASIVO, COADJUVANTES, ATENUADOR DE ESPUMA, CONSERVANTE, FRAGRÂNCIA E ÁGUA. EXIGÊNCIAS TÉCNICAS:  APRESENTAR REGISTRO DO PRODUTO JUNTO À ANVISA E AUTORIZAÇÃO DE FUNCIONAMENTO DA EMPRESA FABRICANTE (AFE). OBRIGATÓRIO CONTER NO RÓTULO: COMPOSIÇÃO, RESPONSÁVEL QUÍMICO E SEU CRQ, Nº REGISTRO MS E VALIDADE. VALIDADE: MÍNIMO 12 MESES. EMBALEGM: 5L.</t>
  </si>
  <si>
    <t>PM DE DOIS IRMÃOS</t>
  </si>
  <si>
    <t>118</t>
  </si>
  <si>
    <t>LIMPADOR MULTIUSO-DESENGORDURANTE EMBALAGEM COM 5L, REMOVEDOR DE ENCARDIDOS, CONTENDO EM SUA COMPOSIÇÃO TENSOATIVOS NÃO IÔNICOS, ALCALINIZANTES, GLICOL ÉTER, QUELANTES, COADJUVANTES, CORANTE, ESTABILIZANTES EM VEICULO AQUOSO. COM NOTIFICAÇÃO NA ANVISA/MS.</t>
  </si>
  <si>
    <t>PM DE RIO GRANDE</t>
  </si>
  <si>
    <t>Limpador Multiuso 5l Incolor 1 Un Divisão</t>
  </si>
  <si>
    <t>13/07/2025 15:23</t>
  </si>
  <si>
    <t>https://www.gimba.com.br/limpa-carpete-pedra-e-pisos/limpador-multiuso-5l-incolor-1-un-divisao/?PID=40529&amp;utm_source=googleshopping&amp;utm_medium=googleshopping&amp;utm_campaign=googleshopping&amp;srsltid=AfmBOor9e5okyLAtrh9rRdcpEAUBKtSuVzy_7Z78dKa8Sym2Fh0e1a4j-7M&amp;gQT=1</t>
  </si>
  <si>
    <t>Limpador Multiuso 5 Litros Gopabo</t>
  </si>
  <si>
    <t>Tríade LOG</t>
  </si>
  <si>
    <t>https://www.triadelog.com.br/multiuso-gopabo-5-litros?utm_source=Site&amp;utm_medium=GoogleMerchant&amp;utm_campaign=GoogleMerchant&amp;srsltid=AfmBOopiC2iKFYpq4H3SDHLRwXZjBBsgmvzZ8XBP8yUIkslsQBOOGANU4C0&amp;gQT=1</t>
  </si>
  <si>
    <t>LIXEIRA COM CAPACIDADE DE 120 LITROS; COM RODAS; PARA USO PESADO, COM TAMPA;  MATERIAL PLÁSTICO / POLIPROPILENO; MEDIDAS APROXIMADAS  (LARG X COMP X ALT): 48 X 55 X 93 CM.</t>
  </si>
  <si>
    <t>Lixeira Plástica -com tampa e rodas, capacidade de 120 litros.</t>
  </si>
  <si>
    <t>PM DE VENÂNCIO AIRES</t>
  </si>
  <si>
    <t>Lixeira plastica, com tampa, 2 rodas, 120 l.</t>
  </si>
  <si>
    <t>04/09/2024</t>
  </si>
  <si>
    <t>PM DE PORTO ALEGRE</t>
  </si>
  <si>
    <t>255</t>
  </si>
  <si>
    <t>Lixeira Coletora 120 Litros Com Pedal e Rodas Antares</t>
  </si>
  <si>
    <t>09/07/2025 12:06</t>
  </si>
  <si>
    <t>Loja do Mecânico</t>
  </si>
  <si>
    <t>https://www.lojadomecanico.com.br/produto/610065/49/607/lixeira-coletora-cinza-com-pedal-e-rodas-120-litros-antares-02020501001/153/?srsltid=AfmBOoqq6XW4NcsmXgmW8z01nSreICmT-Ky-oLHFseI_gAjJk9P-IqiWK1w&amp;gQT=1</t>
  </si>
  <si>
    <t>Carrinho Coletor de Lixo C/Rodas 120L</t>
  </si>
  <si>
    <t>Gruplast</t>
  </si>
  <si>
    <t>https://www.gruplast.com.br/carro_coletor_120_litros_preto_com_pedal/prod-10296420/?gQT=1</t>
  </si>
  <si>
    <t>LIXEIRA, CAPACIDADE DE 30 LITROS, FABRICADO EM PLÁSTICO, COM PEDAL.</t>
  </si>
  <si>
    <t>LIXEIRA - cesto e tampa injetados em plástico polipropileno (P/P) copolímero. Com acionamento da tampa feito através de pedal, com haste e pedal confeccionados em plástico resistente, capacidade de 30L, medindo aprox. 470mm x 400mm x 335mm</t>
  </si>
  <si>
    <t>15/05/2025</t>
  </si>
  <si>
    <t>PM DE ARVOREZINHA</t>
  </si>
  <si>
    <t>LIXEIRA PLÁSTICA COM TAMPA E PEDAL COM CAPACIDADE PARA 30 L - LIXEIRA PLÁSTICA COM TAMPA E PEDAL COM CAPACIDADE PARA 30 LITROS</t>
  </si>
  <si>
    <t>LIXEIRA QUADRADA 30 LITROS COM PEDAL. Cesto e tampa injetados em plástico polipropileno. Mecanismo do pedal para abertura do cesto confeccionado em plástico resistente na cor branca</t>
  </si>
  <si>
    <t>28/03/2025</t>
  </si>
  <si>
    <t>PM DE NOVO MACHADO</t>
  </si>
  <si>
    <t>LIXEIRA PLÁSTICA, CAPACIDADE DE 30 LITROS, COM PEDAL, CESTO FECHADO, COM TAMPA, RESISTENTE, DE BOA QUALIDADE.</t>
  </si>
  <si>
    <t>PM DE CORONEL BICACO</t>
  </si>
  <si>
    <t>PLASUTIL Lixeira com Pedal 30L Preta</t>
  </si>
  <si>
    <t>https://www.novalimp.com.br/recem-chagedos/lixeira-cpedal-ecoblack-3em1-30l-plasut?parceiro=5243&amp;srsltid=AfmBOorREXvuJuvr4uYa_DsXi4cLtRneSdobRui1dNr9ePpiC3_WEnuKq6A&amp;gQT=1</t>
  </si>
  <si>
    <t>Injeplastec Lixeira Cesto Pedal 30L Coleta Seletiva Reciclagem</t>
  </si>
  <si>
    <t>10/07/2025 14:05</t>
  </si>
  <si>
    <t>https://www.carrefour.com.br/lixeira-cesto-pedal-30l-coleta-seletiva-reciclagem-amarelo-mp940688286/p?gQT=1</t>
  </si>
  <si>
    <t>LIXEIRA PLASTICA - CAPACIDADE APROX. DE 12 LITROS</t>
  </si>
  <si>
    <t>Lixeira Cesto De Lixo Plástico Redondo 12 Litros Sem Tampa, cor preta ou branco.</t>
  </si>
  <si>
    <t>23/09/2024</t>
  </si>
  <si>
    <t>PM DE TRÊS COROAS</t>
  </si>
  <si>
    <t>LIXEIRA, CESTO DE LIXO PLÁSTICO (PARA BANHEIROS), FORMATO REDONDO, CAPACIDADE DE 12 LITROS, SEM TAMPA, COR PRETO. MEDIDAS APROXIMADAS: 24 CM X 24 CM X 30 CM (CxLxA). EM MATERIAL RESISTENTE DE ALTA QUALIDADE, ESTRUTURA EM PLÁSTICO DURÁVEL.</t>
  </si>
  <si>
    <t>LIXEIRA CESTO DE LIXO PLASTICO REDONDO 12 LITROS SEM TAMPA COR PRETO</t>
  </si>
  <si>
    <t>03/12/2024</t>
  </si>
  <si>
    <t>PM DE CAMPINA DAS MISSÕES</t>
  </si>
  <si>
    <t>CESTO LIXEIRA PLÁSTICO SEM TAMPA 12 LITROS CINZA</t>
  </si>
  <si>
    <t>Marfimetal</t>
  </si>
  <si>
    <t>https://www.marfimetal.com.br/produto/cesto-lixeira-plastico-sem-tampa-12-litros-cores-70369?srsltid=AfmBOop_4nR-sMUcOqyGHUbLtJQnzvYWYoEBVjRbtJzsfSPI2Xc1WzXUN6A</t>
  </si>
  <si>
    <t>Lixeira em Polipropileno 12L Retangular sem Tampa Preta</t>
  </si>
  <si>
    <t>13/07/2025 16:16</t>
  </si>
  <si>
    <t>Castro Naves</t>
  </si>
  <si>
    <t>https://www.castronaves.com.br/lixeira-em-polipropileno-12l-retangular-sem-tampa-preta/p?idsku=18924&amp;srsltid=AfmBOorBEUXYlFKhEcm21a1uGheqlTYt4qMa1H86t7tb5s_G1NwGrLBAyL8</t>
  </si>
  <si>
    <t>LUVA DE BORRACHA TAMANHO P - par, resistente, colorida, antiaderente na face externa, moldada anatomicamente, com forração antialérgica, tamanho P</t>
  </si>
  <si>
    <t>PAR</t>
  </si>
  <si>
    <t>PM DE NOVA PÁDUA</t>
  </si>
  <si>
    <t>LUVA LATEX LIMPEZA MULTIUSO HIPOALERGENICA, PALMA ANTIDERRAPANTE-TAMANHO P ATLAS- SANRO-CONDOR- BETTANIN- BRILHUS</t>
  </si>
  <si>
    <t>14/03/2025</t>
  </si>
  <si>
    <t>LUVA DE BORRACHA MULTIUSO TAMANHO P</t>
  </si>
  <si>
    <t>LUVA DE BORRACHA, MATERIAL LÁTEX NATURAL, COM CERTIFICADO DE AVALIAÇÃO DO MINISTÉRIO DO TRABALHO - TAMANHO P. CARACTERÍSTICAS ADICIONAIS: AVELUDADA INTERNAMENTE E ANTIDERRAPANTE, USO DOMÉSTICO.</t>
  </si>
  <si>
    <t>PM DE SÃO JOÃO DO POLÊSINE</t>
  </si>
  <si>
    <t>Luva Latex Multiuso Moderada</t>
  </si>
  <si>
    <t>Atacado São Paulo</t>
  </si>
  <si>
    <t>https://www.atacadosaopaulo.com.br/luva-latex-multiuso-tamango-p-amarela-1724---par---vabene/p?gQT=1</t>
  </si>
  <si>
    <t>Luva Multiuso Volk</t>
  </si>
  <si>
    <t>https://www.leroymerlin.com.br/luva-de-latex-natural-multiuso-flocada-protecao-contra-riscos-mecanicos-e-quimicos-c-a--10695-amarelo-8-m_1566824527?region=outros&amp;srsltid=AfmBOoo2N1AwopA31waAsHabfqa5IE2A_9akGMQmehv2CsHgDD5UOgimFeo&amp;gQT=1</t>
  </si>
  <si>
    <t>LUVA DE BORRACHA  TAMANHO M - par, resistente, colorida, antiaderente na face externa, moldada anatomicamente, com forração antialérgica, tamanho M</t>
  </si>
  <si>
    <t>LUVA DE LÁTEX Luva de segurança confeccionada EM LÁTEX DE BORRACHA NATURAL, COM FORRO, TAMANHO P, M, G ou XG, antiderrapante na palma e face palmar dos dedos, punho com virola, revestimento interno em algodão flocado, formato anatômico. Com certificado de aprovação (CA) válido, emitido pelo Ministério do Trabalho, para proteção das mãos do usuário contra agentes cortantes e contra riscos de origem química.</t>
  </si>
  <si>
    <t>PM DE SÃO SEBASTIÃO DO CAÍ</t>
  </si>
  <si>
    <t>LUVAS DE BORRACHA PARA LIMPEZA TAMANHOS DIVERSOS: CARACTERÍSTICAS GERAIS - LUVA DE SEGURANÇA CONFECCIONADA EM BORRACHA NATURAL, REVESTIDA INTERNAMENTE COM FLOCOS DE ALGODÃO, ANTIDERRAPANTE NA FACE PALMAR E NOS DEDOS, LISA NA FACE DORSAL E PUNHO.</t>
  </si>
  <si>
    <t>LUVA MULTIUSO DE BORRACHA - Tamanho "M"  Luva para segurança - confeccionada em borracha látex; para multiuso; tamanho médio, cano curto; tipo todos os dedos com revestimento interno em flocos de algodão e relevo antiderrapante na palma e ponta dos dedos, antialérgica, cor amarela, embalagem com 1 p</t>
  </si>
  <si>
    <t>PM DE SANANDUVA</t>
  </si>
  <si>
    <t>Lojas EPI</t>
  </si>
  <si>
    <t>https://www.lojasepi.com.br/produto/luva-latex-vabene-amarela.html?utm_source=Site&amp;utm_medium=GoogleMerchant&amp;utm_campaign=GoogleMerchant&amp;sku=11535&amp;srsltid=AfmBOoqpiKBKlwE4uncTX_F7OThBgDtbBL4UOXWwNOhxb9sYrNHHrVczL50&amp;gQT=1</t>
  </si>
  <si>
    <t>https://www.leroymerlin.com.br/luva-de-latex-natural-multiuso-flocada-protecao-contra-riscos-mecanicos-e-quimicos-c-a--10695-amarelo-8-m_1566824527?region=outros&amp;srsltid=AfmBOopb_mxsZIEvD2z1Zhq_SANL86Ticrd8YLo-liQiuJoPvqFjEyQDKyc&amp;gQT=1</t>
  </si>
  <si>
    <t>LUVA DE BORRACHA TAMANHO G - par, resistente, colorida, antiaderente na face externa, moldada anatomicamente, com forração antialérgica, tamanho G.</t>
  </si>
  <si>
    <t>LUVA DE BORRACHA, MATERIAL LÁTEX NATURAL, COM CERTIFICADO DE AVALIAÇÃO DO MINISTÉRIO DO TRABALHO - TAMANHO G. CARACTERÍSTICAS ADICIONAIS: AVELUDADA INTERNAMENTE E ANTIDERRAPANTE, USO DOMÉSTICO.</t>
  </si>
  <si>
    <t>PAR DE LUVA DE BORRACHA, CONFECCIONA DE BORRACHA NATURAL, ANATÔMICA NA COR AMARELA, VERDE OU AZUL COM SUPERFÍCIE EXTERNA ANTIDERRAPANTE NA PALMA, TAMANHO G</t>
  </si>
  <si>
    <t>LUVA MULTIUSO DE BORRACHA - Tamanho "G"  Luva para segurança - confeccionada em borracha látex; para multiuso; tamanho grande, cano curto; tipo todos os dedos com revestimento interno em flocos de algodão e relevo antiderrapante na palma e ponta dos dedos, antialérgica, cor amarela, embalagem com 1</t>
  </si>
  <si>
    <t>Dispan Distribuidora</t>
  </si>
  <si>
    <t>https://www.dispandistribuidora.com.br/luva-latex-amarela-mult-flex-g-2un-vabene-8190-3?gQT=1</t>
  </si>
  <si>
    <t>Medix Luva de Limpeza Amarela</t>
  </si>
  <si>
    <t>https://magazinemedica.com.br/produtos/visualiza/sku/10612/?srsltid=AfmBOorr68VjLdmCDDUJSFdUS0imWadIQFwJQr-O5a64QP9rtD39IqeOh5Q&amp;gQT=1</t>
  </si>
  <si>
    <t>LUVA DE VINIL TAMANHO P, ATÓXICA, SEM TALCO, DE ALTA SENSIBILIDADE Tamanho P - nº 7. CAIXA COM 100 UNIDADES.</t>
  </si>
  <si>
    <t>Luva de vinil transparente, isenta de po, tamanho pequeno</t>
  </si>
  <si>
    <t>424</t>
  </si>
  <si>
    <t>LUVA DE PROCEDIMENTO EM VINIL. DESCARTAVEL, ISENTA DE PO, ATOXICA, APIROGENICA, AMBIDESTRA. APROVADA PELO MINISTERIO DO TRABALHO. CAIXA COM 100 UNIDADES. DISPONIVEL NOS TAMANHOS P, M E G. NA CONTRATACAO SERA INFORMADO O TAMANHO QUE DEVERA SER FORNECIDO.(CON106466)</t>
  </si>
  <si>
    <t>16/01/2025</t>
  </si>
  <si>
    <t>CONSISA - CONS. INTERM. DE SERVIÇOS DO VALE DO TAQUARI</t>
  </si>
  <si>
    <t>LUVA DE PRECEDIMENTO DE VINIL TAMANHO P C/50 PARES OU 100UNIDADES</t>
  </si>
  <si>
    <t>PM DE SANTO ANTÔNIO DO PLANALTO</t>
  </si>
  <si>
    <t>Caixa 100 Luvas De Vinil Transparente Sem Pó Descarpack - P</t>
  </si>
  <si>
    <t>Loja Descarpack</t>
  </si>
  <si>
    <t>https://loja.descarpack.com.br/luva-vinil-procedimentos-nao-cirurgicos-com-po-p-descarpack.html?srsltid=AfmBOorzrDFxX6eHRsh3NmScve1FCfmumHMwRW6mr63AszV2wIfAF-or1Ng&amp;gQT=1</t>
  </si>
  <si>
    <t>LUVA DE VINIL DESCARTÁVEL: Tamanho M, caixa com 100 unidades.</t>
  </si>
  <si>
    <t>PM DE FREDERICO WESTPHALEN</t>
  </si>
  <si>
    <t>LUVA DE VINIL, TAMANHO M, CAIXA COM 100 UNIDADES</t>
  </si>
  <si>
    <t>23/01/2025</t>
  </si>
  <si>
    <t>PM DE FARROUPILHA</t>
  </si>
  <si>
    <t>190</t>
  </si>
  <si>
    <t>LUVA PARA PROCEDIMENTO NÃO CIRÚRGICO. MATERIAL: VINIL. TAMANHO: MÉDIO. CARACTERÍSTICAS ADICIONAIS: SEM PÓ. TIPO USO: DESCARTÁVEL. CAIXA COM 100 UNIDADES.</t>
  </si>
  <si>
    <t>PM DE LIBERATO SALZANO</t>
  </si>
  <si>
    <t>LUVA DESCARTÁVEL VINIL  TRANSPARENTE- S/ PÓ- S/ AMIDO - TAMANHO M - CAIXA COM 100 UNIDADES</t>
  </si>
  <si>
    <t>PM DE LAGOA BONITA DO SUL</t>
  </si>
  <si>
    <t>Medix Luva Vinil Sem Pó</t>
  </si>
  <si>
    <t>Napoli Descartáveis</t>
  </si>
  <si>
    <t>https://www.lojanapolidescartaveis.com.br/MLB-3248308647-luva-vinil-sem-po-c100-unidades-medix-_JM?variation=176989087413&amp;srsltid=AfmBOoo8X9X7tWeuhfoBCXNVoex89AyjxayYnMtr4N6uDPSrfrksVQurUp4&amp;gQT=1</t>
  </si>
  <si>
    <t>Luva Bompack Vinilflex</t>
  </si>
  <si>
    <t>https://www.gimba.com.br/luvas/luva-vinilflex-sem-po-m-cx-100-un-bompack/?PID=70073&amp;utm_source=googleshopping&amp;utm_medium=googleshopping&amp;utm_campaign=googleshopping&amp;srsltid=AfmBOor-jy9HnwuHuZzcZbJFMKXYNN-rL3RwNbXlPOvm1oK7H2K-D_JcDOc&amp;gQT=1</t>
  </si>
  <si>
    <t>LUVA DE VINIL DESCARTÁVEL: Tamanho G, caixa com 100 unidades.</t>
  </si>
  <si>
    <t>LUVA DE VINIL SEM PÓ TAMANHO G CAIXA COM 100 UNIDADES</t>
  </si>
  <si>
    <t>04/11/2024</t>
  </si>
  <si>
    <t>PM DE TERRA DE AREIA</t>
  </si>
  <si>
    <t>Luva para procedimento Vinil, sem talco, descartável e de uso único, não estéril, ambidestra, trans</t>
  </si>
  <si>
    <t>07/04/2025</t>
  </si>
  <si>
    <t>Luva de Vinil Descarpack Sem Pó</t>
  </si>
  <si>
    <t>https://www.lojanapolidescartaveis.com.br/MLB-2164552789-luva-de-vinil-descartavel-sem-po-g-descarpack-com-100-unidades-_JM?srsltid=AfmBOoqng4qZxRaM9xQVk8kmzBMIUAq_WnPKj3vJE7rDRU9DnvmQF0S_al4&amp;gQT=1</t>
  </si>
  <si>
    <t>Luva Viniflex</t>
  </si>
  <si>
    <t>https://www.leroymerlin.com.br/luva-descartavel-viniflex-gg-100un-vabene_1567614970?region=outros&amp;srsltid=AfmBOoo57Wy5KeaurvBl9YNrPnJhDyMKtDuvdo0S0aTGrTkWdGrvwboXI0Y&amp;gQT=1</t>
  </si>
  <si>
    <t>LUVA DE SEGURANÇA ANTI-TÉRMICA PARA COZINHA INDUSTRIAL, MODELO 05 DEDOS PARA TRABALHOS COM ALTA TEMPERATURAS (RESISTENTE ATÉ 250°C), REFORÇO EM ARAMIDA ENTRE O POLEGAR E INDICADOR, COM REVESTIMENTO SILICONADO NA FACE INTERNA DO TECIDO, PUNHO DE APROXIMADAMENTE 30CM DE COMPRIMENTO PARA PROTEÇÃO DO ANTEBRAÇO, CONFECCIONADA EM TECIDO DE ALGODÃO/BRIM COM TRATAMENTO ANTICHAMAS, FORRAÇÃO DESTACÁVEL, SENDO UMA CAMADA EM TECIDO E UMA EM NÃO TECIDO E COSTURA EM LINHA PARA ARAMIDA. TAMANHO ÚNICO ( 8 OU 9). DEVE POSSUIR CERTIFICADO DE APROVAÇÃO (CA) VÁLIDO DO MTE.</t>
  </si>
  <si>
    <t>12/06/2025</t>
  </si>
  <si>
    <t>FSNH - FUND. DE SAÚDE PÚBLICA DE NOVO HAMBURGO</t>
  </si>
  <si>
    <t>LUVA DE SILICONE PARA COZINHA ALTA TEMPERATURA</t>
  </si>
  <si>
    <t>28656 - LUVA - Luva proteção contra agentes térmicos - confeccionada emsilicone impermeável, alta resistência para atividades comtemperatura até 500ºc. Proteção das mãos e antebraço. Palmaantiderrapante. *tamanhos conforme necessidade daadministração. Com certificado de aprovação junto ao ministériodo trabalho - ca. *tamanhos conforme necessidade daadministração.</t>
  </si>
  <si>
    <t>26/03/2025</t>
  </si>
  <si>
    <t>PM DE BAGÉ</t>
  </si>
  <si>
    <t>Luva Térmica Therm K 5 Dedos Benetherm CA 40593</t>
  </si>
  <si>
    <t>09/07/2025 12:07</t>
  </si>
  <si>
    <t>Loja do Epi</t>
  </si>
  <si>
    <t>https://www.lojadoepi.com.br/luva-para-cozinha-industrial-alta-temperatura-280-graus-ca-40593-138-p2394?utm_source=google&amp;utm_medium=cpc&amp;utm_campaign=lojavirtual&amp;srsltid=AfmBOoqWiFNGFwUtXL68TnCA5ATagH1vGfIRiW7FPugE1Z5wLj-LuwETQiQ</t>
  </si>
  <si>
    <t>Talher Descartável - TALHER DESCARTÁVEL, MATERIAL PLÁSTICO, TIPO MEXEDOR DE CAFEZINHO, COR CRISTAL,CARACTERÍSTICAS ADICIONAIS RESISTENTE, COMPRIMENTO 9 CM</t>
  </si>
  <si>
    <t>Pacote 500,00 UN</t>
  </si>
  <si>
    <t>2 REGIMENTO DE CAVALARIA MECANIZADO/RS</t>
  </si>
  <si>
    <t>16042805900112025</t>
  </si>
  <si>
    <t>TALHER DESCARTÁVEL - TALHER DESCARTÁVEL, MATERIAL PLÁSTICO, TIPO MEXEDOR DE CAFEZINHO, COR CRISTAL,CARACTERÍSTICAS ADICIONAIS RESISTENTE, COMPRIMENTO 9 CM</t>
  </si>
  <si>
    <t>PACOTE 50,00 UN</t>
  </si>
  <si>
    <t>BASE AÉREA DE CANOAS</t>
  </si>
  <si>
    <t>12062905900182025</t>
  </si>
  <si>
    <t>CAMARA MUNICIPAL DE VIAMAO</t>
  </si>
  <si>
    <t>92862005900022025</t>
  </si>
  <si>
    <t>PALHETA PARA CAFÉ material: poliestireno cristal, tipo mexedor de cafézinho, cor: cristal/branca, características adicionais: resistente, comprimento: 9 cm. Pacote com 500 unidades.</t>
  </si>
  <si>
    <t>Palheta plástica mexedor de café, cor: cristal, comprimento 8,5CM aproximadamente, material: poliestireno, pacote com 500 unidades</t>
  </si>
  <si>
    <t>PM DE CAPÃO DO LEÃO</t>
  </si>
  <si>
    <t>MEXEDOR DE CAFÉ 11CM  C/500 UNIDADES</t>
  </si>
  <si>
    <t>Mexedor Para Café Com 500 Unidades Mexa Bem</t>
  </si>
  <si>
    <t>https://www.lojabraslimpo.com.br/mexedor-para-cafe-com-500-unidades-mexa-bem-102224/p?idsku=1474&amp;srsltid=AfmBOorWfI5iyvoI4f-lBNCmZqNT4o6oWvm1PYBlEp6xYppdc-2LRHishR0&amp;gQT=1</t>
  </si>
  <si>
    <t>Mexedor para Café Cristal</t>
  </si>
  <si>
    <t>https://www.atacadosaopaulo.com.br/mexedor-para-cafe-descartavel-cristal-pequeno-8755---250un---prafesta/p?gQT=1</t>
  </si>
  <si>
    <t>Mop Pó 60 cm com cabo de alumínio anodizado (1,40m x 24mm). Armação Profi (60cm x 12cm) em polipropileno e aço galvanizado. Luva composta por fios 100 acrílicos que permitem uma estática natural com resultado superior na retenção de partículas, ponta dobrada. Parte superior confeccionada com tecido sintético lavável, e de fácil secagem. Pode ser lavado diversas vezes. Resistente ao encolhimento. Sistema de fechamento por laços</t>
  </si>
  <si>
    <t>CONJUNTO MOP PÓ ELETROSTÁTICO EURO 60CM COM + 1 REFIL EXTRA CONJUNTO COMPLETO ELETROSTÁTICO COM CABO DE ALUMÍNIO RETRÁTIL ANODIZADO 1,40 M, ARMAÇÃO EURO DOBRÁVEL EM POLIPROPILENO E AÇO GALVANIZADO E LUVA COMPOSTA POR FIOS 100% ACRÍLICOS QUE ERMITEM UMA ESTÁTICA NATURAL COM RESULTADO SUPERIOR NA RETENÇÃO DE PARTÍCULAS. A HIGIENIZAÇÃO DO REFIL É FEITA COM SABÃ</t>
  </si>
  <si>
    <t>PM DE DOUTOR RICARDO</t>
  </si>
  <si>
    <t>CONJUNTO MOP PÓ ELETROSTÁTICO, VASSOURA ESFREGÃO, COM AS SEGUINTES ESPECIFICAÇÕES MÍNIMAS: COM ARMAÇÃO DE 60 CM PARA REFIL DE 12 CM DE LARGURA, CABO DE ALUMÍNIO E RETRÁTIL (1,40M), LUVA COMPOSTA DE FIOS 100% ACRÍLICOS.</t>
  </si>
  <si>
    <t>CJ</t>
  </si>
  <si>
    <t>13/05/2025</t>
  </si>
  <si>
    <t>PM DE VERA CRUZ</t>
  </si>
  <si>
    <t>CONJUNTO MOP PÓ, INCLUINDO CABO DE ALUMÍNIO 1,40M COM DIÂMETRO DE 22CM, ARMAÇÃO E LUVA COM FIOS 100% ACRÍLICOS QUE PERMITEM A LIMPEZA DAS SUPERFÍCIES SEM ESPALHAR O PÓ E A POEIRA, largura mínima de 60 cm</t>
  </si>
  <si>
    <t>10/02/2025</t>
  </si>
  <si>
    <t>PM DE PALMARES DO SUL</t>
  </si>
  <si>
    <t>Mop Giratório 3 em 1 Flash Limp</t>
  </si>
  <si>
    <t>10/07/2025 14:06</t>
  </si>
  <si>
    <t>Americanas.com</t>
  </si>
  <si>
    <t>https://www.americanas.com.br/mop-giratorio-3-em-1-euro-home-verde-133201762/p?idsku=2250935&amp;srsltid=AfmBOoqE44lVI6VU8APoVEjBjjuHELKdJaGIZbELwFRrXAqcmeFQIRSh1kg&amp;gQT=1</t>
  </si>
  <si>
    <t>Conjunto Completo Mop Pó 60 cm em Acrílico Nobre</t>
  </si>
  <si>
    <t>https://www.magazineluiza.com.br/conjunto-completo-mop-po-60-cm-em-acrilico-nobre/p/ah9fd01954/ud/mopi/?seller_id=cborrachas&amp;srsltid=AfmBOoqxdNjW1FgzwHdaVZoE8594yez93zETZDiIjN8_JUQ_TxbhTitD6-c&amp;region_id=123479&amp;gQT=1</t>
  </si>
  <si>
    <t>PÁ DE LIXO PLÁSTICA, POLIPROPILENO CABO CURTO. TAMANHO APROXIMADO DE 29X18 CM</t>
  </si>
  <si>
    <t>PÁ DE LIXO PLÁSTICA: CABO CURTO, COM DIMENSÕES MÍNIMAS DE 32CM X 6CM X 22CM, MATERIAL: PLÁSTICO</t>
  </si>
  <si>
    <t>PÁ DE LIXO PLÁSTICA COM CABO LONGO DE ALUMÍNIO TAMANHO 220X320X60</t>
  </si>
  <si>
    <t>Pa De Lixo Pvc Cabo Curto Style</t>
  </si>
  <si>
    <t>https://www.magazineluiza.com.br/pa-de-lixo-com-cabo-curto-reforcado-multiuso-san-martin/p/cdk1fc7951/ud/pdli/?seller_id=oimperador&amp;srsltid=AfmBOooDozVTAWj_Z_barQgP-_rFh5o5ZcD0JC2UZGC-bkQHN_SV-RP0sOU&amp;gQT=1</t>
  </si>
  <si>
    <t>Pá de Lixo com Borracha Plasutil</t>
  </si>
  <si>
    <t>https://www.novalimp.com.br/recem-chagedos/pa-de-lixo-cborracha-plasutil-14881?parceiro=5243&amp;srsltid=AfmBOoqtN7K9_6GyPY1lP7kCE_p2jfmkhkPbuqt3BdfOGnlGxifUTy6OaYA&amp;gQT=1</t>
  </si>
  <si>
    <t>PANO DE CHÃO GRANDE 100% ALGODÃO ALVEJADO GROSSO SACO DUPLO BRANCO NO MÍNIMO 70X 45</t>
  </si>
  <si>
    <t>18/06/2025</t>
  </si>
  <si>
    <t>PM DE TIRADENTES DO SUL</t>
  </si>
  <si>
    <t>Pano de chão - 45 x 65cm - Saco alvejado branco, mínimo de 45cm x 65cm, 100% algodão, uso como pano de chão.</t>
  </si>
  <si>
    <t>PANO DE CHÃO - SMS PANO DE CHÃO PARA LIMPEZA, TAMANHO 78X60 CRU BRANCO, SACO DE ALGODÃO ALVEJADO, EXTRA 100% ALGODÃO.</t>
  </si>
  <si>
    <t>PM DE SANTO CRISTO</t>
  </si>
  <si>
    <t>Pano De Chão Saco Alvejado Grande Branco - 47x65cm - Unidade</t>
  </si>
  <si>
    <t>Lores Suprimentos</t>
  </si>
  <si>
    <t>https://www.lores.com.br/item/PANO-DE-CHAO-BRANCO-45X65-CM.html?srsltid=AfmBOooGKRpf1625kfK-_KPbtP36E2k5TyIUDxS6Qtw7xdyStVzXbfpyZX4</t>
  </si>
  <si>
    <t>10Un Pano De Chão Saco Duplo Alvejado Grande Branco</t>
  </si>
  <si>
    <t>Stars Produto de limpeza</t>
  </si>
  <si>
    <t>https://www.starsprodutosdelimpeza.com.br/pano-de-chao-saco-alvejado-75x50-100-algodao?utm_source=Site&amp;utm_medium=GoogleMerchant&amp;utm_campaign=GoogleMerchant&amp;srsltid=AfmBOooufNU58V7oYoNmc5Q9w1t9c4iH5OXbg_usx8B1sxr_ih8FtXUw4f8</t>
  </si>
  <si>
    <t>2763 - PANO - Pano de chão 100% algodão duplo (saco), resistente, boa qualidade, pano grosso, 60x80cm</t>
  </si>
  <si>
    <t>PANO DE CHÃO DUPLO 100% ALGODÃO</t>
  </si>
  <si>
    <t>PANO DE CHÃO: PANO PARA LIMPEZA TIPO SACO, DUPLO, BRANCO, DE ALGODÃO LAVADO E ALVEJADO, FORTE, GROSSO, COM ALTA ABSORÇÃO 100% ALGODÃO, TAMANHO 50 X 80 CM.</t>
  </si>
  <si>
    <t>13/07/2025 18:39</t>
  </si>
  <si>
    <t>https://www.google.com.br/shopping/product/15766312225332300439?q=PANO+DE+CH%C3%83%C6%92O+DUPLO+(SACO)+DE+ALGOD%C3%83%C6%92O+BRANCO+%C3%82%E2%80%93+pano+de+ch%C3%83%C2%A3o+duplo,+saco+alvejado,+grosso,+trama+fechada,+100%25+algod%C3%83%C2%A3o+branco,+medindo+no+aproximadamente+65CM+x+90CM.+Bainha+e+costura+refor%C3%83%C2%A7adas.+N%C3%83%C6%92O+PODE+SOLTAR+FIAPOS.&amp;num=32&amp;gl=br&amp;hl=pt&amp;udm=28&amp;sei=Syd0aPSaJovm1sQP2PzeSQ&amp;gl=br</t>
  </si>
  <si>
    <t>Pano de chão, xadrez listrado para limpeza, em microfibra/algodão, alvejado, duplo, medindo 45x65cm.</t>
  </si>
  <si>
    <t>09/05/2025</t>
  </si>
  <si>
    <t>PM DE CONSTANTINA</t>
  </si>
  <si>
    <t>PANO BRANCO ALVEJADO DE LIMPEZA Pano branco alvejado duplo - grosso. Trama fechada com bainha lateral e costura reforçada 45x65 100% algodão.</t>
  </si>
  <si>
    <t>PM DE NOVA HARTZ</t>
  </si>
  <si>
    <t>PANO DE CHÃO SACO ALVEJADO Pano de chão, saco alvejado, medindo aproximadamente 52x68cm. CATMAT: 413363</t>
  </si>
  <si>
    <t>17/01/2025</t>
  </si>
  <si>
    <t>CM DE GUAÍBA</t>
  </si>
  <si>
    <t>Pano De Chão Xadrez</t>
  </si>
  <si>
    <t>09/07/2025 12:08</t>
  </si>
  <si>
    <t>Armarinho São José</t>
  </si>
  <si>
    <t>https://www.armarinhosaojose.com.br/saco-xadrez-ober---pano-de-chao-65x44cm.49980.html?srsltid=AfmBOoq_SvdqmpLLZvVeaSd-IwM63ZfGf4cRZAyr3wZhmMir7vpXgvQ5nMs</t>
  </si>
  <si>
    <t>https://www.armarinhosaojose.com.br/saco-xadrez-ober---pano-de-chao-65x44cm.49980.html?srsltid=AfmBOoqnNuib5kfBSs_4oVI2zmAtue3lI1wTi0oHbDoLF8qU8FE4PomQpuE</t>
  </si>
  <si>
    <t>Pano de flanela laranja, tamanho mínimo de 28x48cm</t>
  </si>
  <si>
    <t>PANO FLANELA OURO TAMANHO 28X48 CM</t>
  </si>
  <si>
    <t>PM DE ITATI</t>
  </si>
  <si>
    <t>PANO DE FLANELA 100% algodão, utilizado para tirar pó. Nas seguintes dimensões: 28 cm x 48 cm.</t>
  </si>
  <si>
    <t>18/02/2025</t>
  </si>
  <si>
    <t>PM DE ALEGRIA</t>
  </si>
  <si>
    <t>Pano Multiuso Microfibra Mágico</t>
  </si>
  <si>
    <t>13/07/2025 19:01</t>
  </si>
  <si>
    <t>https://shopee.com.br/product/305865563/9350270877?gads_t_sig=VTJGc2RHVmtYMTlxTFVSVVRrdENkWVp3RFo3Mkw5czd4Z0hzdEF1WVFiblJUT1lUV3J3QTNra2VXNEcwU1JXZ1VqTnhiNEYyM29PdXFJTG10R3huM0RNUGhRL2xTVTFnbmxwS24xYlFPRFYya3NadWFuOUFjK1NOZU9wdlYwK1VLanBGbXVjdXdVOUdveG5sNGVoRVZRPT0&amp;gQT=1</t>
  </si>
  <si>
    <t>PANO DE LIMPEZA DE MICROFIBRA 40X60CM</t>
  </si>
  <si>
    <t>PANO MICROFIBRA - PANO MULTIUSO MICROFIBRA 60CM X 40CM</t>
  </si>
  <si>
    <t>PM DE SETE DE SETEMBRO</t>
  </si>
  <si>
    <t>PANO MULTIUSO, EM MICROFIBRA, NÃO RISCA, NÃO SOLTA PELO, TEXTURA SUPER MACIA, ECOLOGICAMENTE CORRETO, 40X60CM</t>
  </si>
  <si>
    <t>PANO LIMPEZA. MATERIAL: MICROFIBRA. COMPRIMENTO: 60 CM. LARGURA: 40 CM. CARACTERÍSTICAS ADICIONAIS: ALTO GRAU ABSORÇÃO. APLICAÇÃO: USO GERAL.TIPO: TOALHA.</t>
  </si>
  <si>
    <t>PANO/FLANELA DE MICROFIBRA. GRAMATURA:300 GSM. MEDIDAS: 40CM X 60CM.</t>
  </si>
  <si>
    <t>21/01/2025</t>
  </si>
  <si>
    <t>PM DE PRESIDENTE LUCENA</t>
  </si>
  <si>
    <t>Nobre Pano De Microfibra Slim</t>
  </si>
  <si>
    <t>https://www.artlimpbrasil.com.br/pano-microfibra-multiuso-azul-40-x-60-cm-nobre.html?srsltid=AfmBOopLbjo34W0IzEr-n7Qrqchn-HkB_akzGe-Y7QMyJJgnAzlfscOgsk8&amp;gQT=1</t>
  </si>
  <si>
    <t>10/07/2025 14:07</t>
  </si>
  <si>
    <t>https://www.magazineluiza.com.br/pano-microfibra-multiuso-azul-40-x-60-cm-nobre/p/gj1cdb1ffg/me/pano/?seller_id=artlimpbrasillicitacoesltda&amp;srsltid=AfmBOorcJOCgu_32S4xqWPK3HE6f9SfsR6PpecDuYiQl0-Nqk8VWyfqnl_Y&amp;gQT=1</t>
  </si>
  <si>
    <t>PANO DE LIMPEZA EM MICROFIBRA (MÁGICO) TAMANHO MÍNIMO 50cm X 70 cm - PANO DE LIMPEZA EM MICROFIBRA (MÁGICO) TAMANHO MÍNIMO 33cm X 50 cm</t>
  </si>
  <si>
    <t>PANO MÁGICO Microfibra. Pano Mágico Alta Absorção Super Limpa. Tamanho: 50cm x 70cm. Material: 80% Poliéster e 20% Poliamida; Dimensão Embalagem: 2cm x 17cm x 17cm; - Alta absorção - Super resistente - Não solta fiapos - Multiuso. ENTREGA FRACIONADA (semanal) SEM PEDIDO MÍNIMO.</t>
  </si>
  <si>
    <t>PM DE NOVA CANDELÁRIA</t>
  </si>
  <si>
    <t>PANO MICROFIBRA PARA LIMPEZA 50X70CM Pano em microfibra para limpeza em geral, medindo 50cmx70cm.</t>
  </si>
  <si>
    <t>PANO DE LIMPEZA DE MICROFIBRA DE 50 X 70 CM</t>
  </si>
  <si>
    <t>Pano De Microfibras 50 X 70 Liso Unidade</t>
  </si>
  <si>
    <t>https://biripelembalagens.com.br/produto/pano-de-microfibras-50-x-70-liso-unidade?srsltid=AfmBOopA-e67sMwuMuLSnke2E21j8aNvb6z0LaxyWbKPxiDUoz8nt4RzbCU&amp;gQT=1</t>
  </si>
  <si>
    <t>Flytex Pano Microfibra Multiuso Uso Geral</t>
  </si>
  <si>
    <t>Flytex Distribuidora Ltda</t>
  </si>
  <si>
    <t>https://flytexdistribuidora.com.br/pano-microfibra/pano-microfibra-multiuso-uso-geral?srsltid=AfmBOoqX-AqJtI7FXiWti3ogBfRmhUncnY_2BV6n5TYm2CMwipATtGo5Dig&amp;gQT=1</t>
  </si>
  <si>
    <t>PANO DE CHÃO PANO DE CHÃO (MICROFIBRA) 60X80CM</t>
  </si>
  <si>
    <t>30/04/2025</t>
  </si>
  <si>
    <t>PM DE ITACURUBI</t>
  </si>
  <si>
    <t>PANO DE LIMPEZA DE MICROFIBRA 60X80CM</t>
  </si>
  <si>
    <t>08/01/2025</t>
  </si>
  <si>
    <t>PANO DE CHÃO MICROFIBRA GIGANTE 60X80 MULTIUSO</t>
  </si>
  <si>
    <t>PANO MICROFIBRA 60X80</t>
  </si>
  <si>
    <t>Pano Mágicos Microfibra 60X80CM Nobre 1UN</t>
  </si>
  <si>
    <t>Prímula Limpeza</t>
  </si>
  <si>
    <t>https://www.primulalimpeza.com.br/utensilios/flanelas-e-panos/pano-magicos-microfibra-60x80cm-nobre-1un?srsltid=AfmBOopLPDtVZWjRG7I37yA3BWqvincS_wsRtk7_WCu7auvKjGITiASs6Tg&amp;gQT=1</t>
  </si>
  <si>
    <t>PANO LIMPEZA MICROFIBRA PISO DIVERSAS 80X100CM</t>
  </si>
  <si>
    <t>TOALHA-PANO DE CHÃO MÁGICA TAMANHO 80CM X 1M 100% microfibra, não solta pelo e não risca</t>
  </si>
  <si>
    <t>Pano de Prato - PANO DE PRATO. LISO, FABRICADO COM TECIDO 100% ALGODÃO ALVEJADO, BRANCO. COM BAINHA, TRAMA GROSSA E FECHADA. DIMENSÕES MÍNIMAS 40 X 70CM</t>
  </si>
  <si>
    <t>PANO DE PRATO ALVEJADO Pano de prato em tecido alvejado de trama fechada, totalmente branco, super resistente, 100% algodão, medindo aproximadamente 70cm x 50cm, com bainha reforçada nas laterais.</t>
  </si>
  <si>
    <t>PM DE TEUTÔNIA</t>
  </si>
  <si>
    <t>Pano de prato, medidas mínimas 50 x 70cm, 100% algodão, tecido branco, com bainha</t>
  </si>
  <si>
    <t>PANO DE PRATO 50X70CM BRANCO</t>
  </si>
  <si>
    <t>PM DE MARQUES DE SOUZA</t>
  </si>
  <si>
    <t>Pano Prato Branco Sem Estampa 42x65</t>
  </si>
  <si>
    <t>13/07/2025 19:49</t>
  </si>
  <si>
    <t>Banca 12</t>
  </si>
  <si>
    <t>https://www.google.com.br/shopping/product/10560452771442622031?q=PANO+DE+PRATO+BRANCO+GRANDE+-+tecido:+100%25+algod%C3%A3o.+Trama:+12+tramas+(super+fechado).+Tamanho:+42+x+70CM.+Gramatura:+75G.+Pr%C3%A9+lavado.+Com+bainha.+Pode+haver+uma+pequena+varia%C3%A7%C3%A3o+de+10%25+para+mais+ou+para+menos+na+sua+gramatura.+N%C3%83O+PODE+SOLTAR+FIAPOS.&amp;num=32&amp;gl=br&amp;hl=pt&amp;udm=28&amp;sei=2Dd0aPSKM4ra1sQPhfLEqAE&amp;gl=br</t>
  </si>
  <si>
    <t>Pano De Prato Estilotex Big Extra Liso 72cm X 50cm</t>
  </si>
  <si>
    <t>Tecidos na Internet</t>
  </si>
  <si>
    <t>https://www.google.com.br/shopping/product/2089402153532700703?q=PANO+DE+PRATO+BRANCO+GRANDE+-+tecido:+100%25+algod%C3%A3o.+Trama:+12+tramas+(super+fechado).+Tamanho:+42+x+70CM.+Gramatura:+75G.+Pr%C3%A9+lavado.+Com+bainha.+Pode+haver+uma+pequena+varia%C3%A7%C3%A3o+de+10%25+para+mais+ou+para+menos+na+sua+gramatura.+N%C3%83O+PODE+SOLTAR+FIAPOS.&amp;num=32&amp;gl=br&amp;hl=pt&amp;udm=28&amp;sei=2Dd0aPSKM4ra1sQPhfLEqAE&amp;gl=br</t>
  </si>
  <si>
    <t>Rolo de papel alumínio 30cm x 4mt</t>
  </si>
  <si>
    <t>PAPEL ALUMÍNIO ROLO 30CMX04 METROS</t>
  </si>
  <si>
    <t>Mello Papel Alumínio 30cm x</t>
  </si>
  <si>
    <t>https://www.americanas.com.br/folha-de-aluminio-mello-30cm-x-4m-7477586449/p?idsku=2353115&amp;srsltid=AfmBOoqEydB4XelDpr-w7EM0cHPerVPqMHGyD-zRE-5R2JPkmjhqWlA-USM&amp;gStoreCode=1494&amp;gQT=1</t>
  </si>
  <si>
    <t>Lumipam Papel Alumínio</t>
  </si>
  <si>
    <t>https://www.tendaatacado.com.br/produto/folha-aluminio-4mx30cm-lumipam?srsltid=AfmBOoqW9nBaWQRkdQu0GP8I6XZdtUGh6ZCQjXtWEN76wTB83U_mVx_VZn0&amp;region_id=000500&amp;gQT=1</t>
  </si>
  <si>
    <t>Papel higiênico, 100% fibras naturais, picotado, grofado, com relevo, folha dupla, branco, 30m x 10cm (fardo com 64 unidades)</t>
  </si>
  <si>
    <t>FD</t>
  </si>
  <si>
    <t>Papel higiênico, material celulose virgem, comprimento 30m, largura 10cm, tipo picotado, folha dupla com 64 rolos</t>
  </si>
  <si>
    <t>PAPEL HIGIÊNICO BRANCO ALCALINO, FOLHA DUPLA, NEUTRO, FARDO  PAPEL HIGIÊNICO BRANCO ALCALINO, FOLHA DUPLA, NEUTRO, FARDO 64 ROLOS DE 30 METROS.</t>
  </si>
  <si>
    <t>PAPEL HIGIÊNICO FOLHA DUPLA - FARDO COM 64 ROLOS</t>
  </si>
  <si>
    <t>Papel Higiênico Neve 30 Metros Com 64 Rolos</t>
  </si>
  <si>
    <t>13/07/2025 21:43</t>
  </si>
  <si>
    <t>https://biripelembalagens.com.br/produto/papel-higienico-neve-30-metros-com-64-rolos?srsltid=AfmBOoqNbfJWS39MVwK0YtMtIaS-SLQXKfQ4od0IpGVyPbHAhVZuxVBqGgI&amp;gQT=1</t>
  </si>
  <si>
    <t>PAPEL TOALHA INTERFOLHAS BRANCO 23X20 - Papel Toalha Interfolhado - Folha Dupla Branco 23X20. Fabricado Com 100% De Celulose Virgem Branca- Fardo: 05 Pacotes de       1.000 folhas.</t>
  </si>
  <si>
    <t>Papel Toalha Interfolhado Extra Luxo - Papel Toalha Interfolhado, na cor Branca, 22,0 x 20,0cm, 2 Dobras, Extra Luxo, gramatura 21gr/m², 100% fibra celulósicas virgem, não reciclado. Caixa com 5.000 folhas.</t>
  </si>
  <si>
    <t>Papel toalha interfolhas, de celulose vegetal, cor branca, 100% celulose virgem. Folha simples, alta qualidade, folha de no mínimo 20cm x 21cm. Caixa ou fardo com no mínimo 5.000 folhas.</t>
  </si>
  <si>
    <t>31/01/2025</t>
  </si>
  <si>
    <t>PM DE BARRA FUNDA</t>
  </si>
  <si>
    <t>Papel Toalha Interfolha Yuri</t>
  </si>
  <si>
    <t>Kalunga</t>
  </si>
  <si>
    <t>https://www.kalunga.com.br/prod/papel-toalha-interfolha-20-5-x-22-folha-simples-yuri-manikraft-pt-1250-fl/546123?srsltid=AfmBOorCTOr0vdrRohmNMjeiwA2RPB38whC9NQUC927NcfXI5YFsdQFFNU4</t>
  </si>
  <si>
    <t>Scott Papel Toalha Interfolhado</t>
  </si>
  <si>
    <t>Pague Menos</t>
  </si>
  <si>
    <t>https://www.paguemenos.com.br/papel-toalha-interfolhado-scott-smart-folha-simples-4-pacotes-com-250-folhas-174290vl60y11869/p?idsku=165380&amp;srsltid=AfmBOorNgilZ7x0WRuIpKX11zM46qLrl4RNzSO6nngKGQeQUdcuWS5kUGwE</t>
  </si>
  <si>
    <t>DESODORIZANTE SANITARIO, TIPO PEDRA, COM PESO DE 35G COM ALCA PLASTICA PARA FIXACAO NA BORDA DO VASO SANITARIO, EM EMBALAGENS INDIVIDUAIS CONTENDO UMA UNIDADE, PESO MINIMO DE 35G, EMBALAGEM COM DADOS DE IDENTIFICACAO DO PRODUTO, DO FABRICANTE, DATA DE FABRICACAO E VALIDADE MINIMA DE 12 MESES A CONTAR DA DATA DE ENTREGA.</t>
  </si>
  <si>
    <t>PM DE BOA VISTA DO SUL</t>
  </si>
  <si>
    <t>PEDRA SANITÁRIA: TIPO DESODORIZADOR SANITÁRIO, AROMAS DIVERSOS, PESO LÍQUIDO 25 G, ASPECTO FÍSICO TABLETE SÓLIDO, CARACTERÍSTICAS ADICIONAIS: SUPORTE PLÁSTICO PARA VASO SANITÁRIO. CAIXA COM 01 UNIDADE. REGISTRO NA ANVISA/MINISTÉRIO DA SAÚDE.</t>
  </si>
  <si>
    <t>PEDRA SANITÁRIA DE 25 GRAMAS, próprio para vaso sanitário; composição: paradiclorobenzeno, coadjuvantes, essência e corante. embalagem contendo 1 unidade</t>
  </si>
  <si>
    <t>Pedra sanitária, arredondada, com suporte, composta de 99% de paradiclorobenzeno, fragrância floral (embalagem com 1 unidade de 35g).</t>
  </si>
  <si>
    <t>DESINFETANTE PEDRA PARA VASO SANITÁRIO COM NO MÍNIMO 35G, COM ALÇA DE FIXAÇÃO, NA FRAGRÂNCIA DE LAVANDA OU EUCALIPTO OU MARINI OU FLORES. COM PRAZO DE VALIDADE DE NO MÍNIMO 6 MESES A PARTIR DA DATA DE ENTREGA DO PRODUTO.NOVO</t>
  </si>
  <si>
    <t>PM DE NOVO CABRAIS</t>
  </si>
  <si>
    <t>Pedra Sanitária Glade Lavanda 25g</t>
  </si>
  <si>
    <t>09/07/2025 12:09</t>
  </si>
  <si>
    <t>Supermuffato.com</t>
  </si>
  <si>
    <t>https://www.supermuffato.com.br/desodorizador-sanitario-glade-pedra-bouquet-de-lavanda-25g-25--desconto-174229/p?gQT=1</t>
  </si>
  <si>
    <t>Pedra sanitaria Q-Odor Lavanda</t>
  </si>
  <si>
    <t>Minas Rural</t>
  </si>
  <si>
    <t>https://www.minasrural.com.br/pesquisa/33404?srsltid=AfmBOoqs4qcqdcUYkEXA6ieOJ6tXb0sRO3ShZqo3HaKmJnEcM-75SCIWUoE&amp;gQT=1</t>
  </si>
  <si>
    <t>Prato - PRATO, MATERIAL PLÁSTICO, APLICAÇÃO REFEIÇÃO, CARACTERÍSTICAS ADICIONAISDESCARTÁVEL, DIÂMETRO 15 CM, COR BRANCA</t>
  </si>
  <si>
    <t>Pacote 100,00 UN</t>
  </si>
  <si>
    <t>06/06/2025</t>
  </si>
  <si>
    <t>CAPITANIA FLUVIAL DE PORTO ALEGRE</t>
  </si>
  <si>
    <t>78535006900152025</t>
  </si>
  <si>
    <t>Dispensa</t>
  </si>
  <si>
    <t>Prato plástico descartável, branco, 15 cm de diâmetro, embalagem com 10 unidades.</t>
  </si>
  <si>
    <t>PM DE CERRO GRANDE</t>
  </si>
  <si>
    <t>PRATO PLÁSTICO DESCARTÁVEL 15CM BRANCO C/ 10</t>
  </si>
  <si>
    <t>Prato descartável branco, raso, 15cm de diâmetro. Pacote com 10 unidades.</t>
  </si>
  <si>
    <t>Prato Descartável Fundo 15cm Kerocopo 10 Unidades</t>
  </si>
  <si>
    <t>https://www.lojabraslimpo.com.br/prato-descartavel-fundo-pr-15-com-10-unidades-kerocopo-101042/p?idsku=1551&amp;srsltid=AfmBOoqzwiDO0a4K9OebEDwTT0_V3xy4mA3de8vW1n7Sp53ukuiWDsZ0wPA&amp;gQT=1</t>
  </si>
  <si>
    <t>Prato Descartável 15cm Branco Copaza 10 Unidades</t>
  </si>
  <si>
    <t>Vivian Festas</t>
  </si>
  <si>
    <t>https://www.vivianfestas.com.br/descartavel/pratos/prato-descartavel-branco-89-copaza?parceiro=2932&amp;srsltid=AfmBOoogesHSwokNC7EACMiDNQgA6ZYvrsZD4-HDh0aiztZnOth7ZuNzUYU&amp;gQT=1</t>
  </si>
  <si>
    <t>Prendedor de roupa, formato retangular, de madeira, medindo 8cm. Pacote com 12 unidades</t>
  </si>
  <si>
    <t>PM DE CÂNDIDO GODÓI</t>
  </si>
  <si>
    <t>Prendedor de roupas, formato retangular, de madeira, medindo 8cm, pacote de 12 unidades.</t>
  </si>
  <si>
    <t>PRENDEDOR DE ROUPAS EM MADEIRA, PRODUTO COM ACABAMENTO LISSO. FORMATO RETANGULAR, COM MOLA EM ARAME REFORÇADO, MEDINDO APROXIMADAMENTE 8 CM. PACOTE COM 12 UNIDADES.</t>
  </si>
  <si>
    <t>CI-CS - CONS. INTERM. - CI - CENTRO SUL</t>
  </si>
  <si>
    <t>Prendedor De Roupas Prende Bem Madeira 12 Unidades</t>
  </si>
  <si>
    <t>Papelaria Castelo</t>
  </si>
  <si>
    <t>https://papelariacastelo.com.br/produto/prendedor-de-madeira-c-12/?srsltid=AfmBOoqdcpmt44qgifOUHF0luRjd4f2sWoNWy_zkQHl7tMrhMnWXvg4jHYM&amp;gQT=1</t>
  </si>
  <si>
    <t>PRO PÉ DESCARTÁVEL, CONFECCIONADO 100% POLIPROPILENO, COM ELÁSTICO NA SOLA E NAS BORDAS, TAMANHO ÚNICO, COR BRANCO, GRAMATURA 25G, EMBALAGEM COM 100 UNIDADES. COM REGISTRO NA ANVISA.</t>
  </si>
  <si>
    <t>PM DE AUGUSTO PESTANA</t>
  </si>
  <si>
    <t>PROPÉ DESCARTÁVEL TNT COM ELÁSTICO - PACOTE 100 UN</t>
  </si>
  <si>
    <t>PM DE SILVEIRA MARTINS</t>
  </si>
  <si>
    <t>SAPATILHA PROPÉ DESCARTÁVEL Propé sapatilha descartável, em TNT e 100% polietileno, descartável. Leve, atóxico, branco, com aplicação de elástico e acabamento em solda, grande, pacote com 100 unidades</t>
  </si>
  <si>
    <t>PROPÉS DESCARTÁVEL, (sapatilha propé descartável, cor branca, tipo soldado de polipropileno - TNT - gramatura 30g/cm2 tamanho único), pacote com 100 unidades</t>
  </si>
  <si>
    <t>PM DE VISTA ALEGRE</t>
  </si>
  <si>
    <t>Sapatilha Descartável Propé Descarpack</t>
  </si>
  <si>
    <t>10/07/2025 14:08</t>
  </si>
  <si>
    <t>Surya Dental</t>
  </si>
  <si>
    <t>https://www.suryadental.com.br/pro-pe-descartavel-gramatura-25-com-100-unidades-descarpack.html?___store=default&amp;utm_source=GoogleShopping&amp;srsltid=AfmBOopRksOcWi-TDg61rfT0wdGZPjYyLZN1xqiT3UAe1SzT9GJ1DH8eJrY</t>
  </si>
  <si>
    <t>Propé Descartável Com 100</t>
  </si>
  <si>
    <t>https://www.novalimp.com.br/epis/pro-pe-tnt-com-100-un?parceiro=5243&amp;srsltid=AfmBOooa2dS8Bb-d1AnkeH1Np2em7gffyk2_DDT3435ehUMxaE6BmYuNWjM</t>
  </si>
  <si>
    <t>PROTETOR SOLAR UVA + UVB - FPS 30 Protetor Solar UVA UVB, FPS 30. Embalagem com no mínimo 120 ml; Resistente a água e ao suor; Deve oferecer proteção contra queimaduras solares provenientes de raios UVA e UVB (fator 30); Hipoalergênico, dermatologicamente testado, isento de fragrância e corantes, não oleoso (para ser rapidamente absorvido pela pele sem deixar resíduos). Não deve ser em Gel; Não deve manchar a roupa; Prazo de validade de no mínimo 12 meses após a data de entrega; Produto registrado no Ministério da Saúde ou ANVISA, com indicação do registro na embalagem.</t>
  </si>
  <si>
    <t>PM DE TUPARENDI</t>
  </si>
  <si>
    <t>PROTETOR SOLAR, FPS 30, RESISTENTE A AGUA, AMPLA PROTECAO UVA/UVB, TESTADO DERMATOLOGICAMENTE. FRASCO COM NO MINIMO 120 ML CONTENDO DADOS DE IDENTIFICACAO, PROCEDENCIA, LOTE E VALIDADE. (CON106567)</t>
  </si>
  <si>
    <t>PROTETOR SOLAR 120G FATOR 30 alta proteção, hipoalérgico, resistente à água, proteção contra radiação uva e uvb, ph fisiológico em forma de loção, gel ou creme, sem odor ou com odor agradável, não deve provocar manchas na pele ou nas roupas, no mínimo 120g ou 120ml. Dermatologicamente testado, validade mínima de 01 (um) ano a partir da data da entrega. Produto registrado no ministério da saúde / ANVISA</t>
  </si>
  <si>
    <t>Protetor Solar Kids Color FPS30 Helioderm</t>
  </si>
  <si>
    <t>Farmácias Nissei</t>
  </si>
  <si>
    <t>https://www.farmaciasnissei.com.br/protetor-solar-infantil-helioderm-color-fps30-120ml?srsltid=AfmBOooc81rKowGLLag-L1gxK4NKHEFLrO73JuTwl7n1Tz-vzyMkxv2SbQ0&amp;gQT=1</t>
  </si>
  <si>
    <t>Protetor Solar Infantil FPS 30 - 60g</t>
  </si>
  <si>
    <t>Farmácia Formulize</t>
  </si>
  <si>
    <t>https://www.formulize.com.br/protetor-solar-infantil-fps-30-60g?srsltid=AfmBOorfR1zPJNc6ttXUjqzQPpjzOMJwdTGw9dCCXkjxVQlQsgNQi1OKapI&amp;gQT=1</t>
  </si>
  <si>
    <t>REPELENTE DE INSETOS, LOÇÃO BABY, FRASCO COM NO MINIMO 100ML, dermatologicamente testado, indicado para uso infantil a partir de 3 meses de idade, com fórmula não oleosa e com fragrância suave.</t>
  </si>
  <si>
    <t>REPELENTE INFANTIL, HIPOALERGÊNICO, LOÇÃO desenvolvido especialmente para a pele delicada das crianças, não oleoso, garante proteção contra mosquitos, inclusive contra o aedes aegypti, mosquito que pode transmitir o Zika vírus, a Dengue, a febre Chikungunya e a Febre Amarela, proteção por até 4 horas, dermatologicamente testado, frasco com no mínimo 100ml. Produto registrado no ministério da saúde / ANVISA.</t>
  </si>
  <si>
    <t>Repelente de Insetos, embalagem aproximadamente 100ml, loção, uso infantil, antialérgico. Validade 12 meses. Data de fabricação máximo 30 dias antes da data de entrega. Conforme normas vigentes ABNT/NBR - Inmetro.</t>
  </si>
  <si>
    <t>Loção Repelente SBP Baby 100ml</t>
  </si>
  <si>
    <t>https://www.amazon.com.br/Repelente-Corporal-Infantil-SBP-Laranja/dp/B08T6JZC6D?source=ps-sl-shoppingads-lpcontext&amp;ref_=fplfs&amp;psc=1&amp;smid=A1ZZFT5FULY4LN</t>
  </si>
  <si>
    <t>Gel Repelente Xô Inseto Baby Icaridina 100ml</t>
  </si>
  <si>
    <t>Drogal</t>
  </si>
  <si>
    <t>https://www.drogal.com.br/repelente-xo-inseto-baby-icaridina-longa-protecao-gel-100ml/p?idsku=5699</t>
  </si>
  <si>
    <t>Repelente contra picadas de insetos, locao ou gel</t>
  </si>
  <si>
    <t>REPELENTE DE INSETOS SPRAY FRASCO C 200ML A BASE DE ICARIDINA COM 20 DE TEOR ATIVO REPELENTE DE INSETOS SPRAY FRASCO C 200ML A BASE DE ICARIDINA</t>
  </si>
  <si>
    <t>repelente com alta eficácia contra picada de insetos transmissíveis de doenças, com até 10hs de proteção diária, spray ou aerosol, 200ml, validade mínima de 2 anos</t>
  </si>
  <si>
    <t>SPRAY REPELENTE DE INSETOS PARA PELE 200 ML REPELENTE DE INSETO Spray, EMBALAGEM C/ 200 ML, VALIDADE DO PRODUTO DE NO MÍNIMO 12 MESES A CONTAR DA ENTREGA DO PRODUTO</t>
  </si>
  <si>
    <t>Repelente Spray Xô Inseto</t>
  </si>
  <si>
    <t>https://www.paguemenos.com.br/repelente-xo-inseto-15porcento-spray-200ml/p?idsku=60908&amp;srsltid=AfmBOop1bz8HG0otuDIf93rlyCRhE45DgLyRkd5SKrj2rGHh9yQcNNF413k&amp;gQT=1</t>
  </si>
  <si>
    <t>Repelente Moskitoff Spray</t>
  </si>
  <si>
    <t>https://www.drogasil.com.br/moskitoff-repelente-de-insetos-adulto-aerosol-165ml.html?srsltid=AfmBOorhAtgmuuVxoJqp5qfOr3xeMVmP8vQqKjDqGgqAx3dpTUIJEGnLqMA&amp;gQT=1</t>
  </si>
  <si>
    <t>RODO CABO PLASTIFICADO FABRICADO EM MADEIRA OU ALUMÍNIO RESISTENTE BASE ESPUMA - RODO COM CABO PLASTIFICADO FABRICADO EM MADEIRA OU ALUMÍNIO RESISTENTE, COM NO MÍNIMO 120CM DE COMPRIMENTO. BASE EM ESPUMA COM NO MÍNIMO 30CM DE COMPRIMENTO</t>
  </si>
  <si>
    <t>RODO BOLA DE ESPUMA 30CM C/ CABO - Rodo Bola De Espuma 30Cm:Com Cabo C/Emborrachamento Na Ponta P/Rosquear Na Base Do Rodo E C/Gancho P/Pendurar,C/Perfeito Acabamento - unidade.</t>
  </si>
  <si>
    <t>RODO BOLA COM ESPUMA: passador de cera e/ou limpa vidros e limpeza geral, no mínimo 30cm e cabo de madeira plastificado com 120cm.</t>
  </si>
  <si>
    <t>Rodo com base de espuma macia, tipo bola, forte, resistente, aproximadamente 30 cm, com cabo em madeira ou metal resistente, revestido com plástico, com tamanho mínimo de 1,20 mt.</t>
  </si>
  <si>
    <t>07/01/2025</t>
  </si>
  <si>
    <t>PM DE NOVO XINGU</t>
  </si>
  <si>
    <t>RODO REDONDO DE ESPUMA 30 CM, COM CABO DE MADEIRA.  ESPUMA DE ALTA DENSIDADE, COLADA EM BASE CILÍNDRICA DE MADEIRA.</t>
  </si>
  <si>
    <t>RODO DE BORRACHA- IDEAL PARA PASSAR PANO E SECAR SUPERFÍCIES ÚMIDAS. BASE DE PLÁSTICO (RESISTENTE E RÍGIDO), COM DUAS LÂMINAS PARALELAS DE BORRACHA NATURAL FIXADAS, MEDINDO 40 CM; COM ACABAMENTO CHANFRADO, AJUSTANDO-SE AS IMPERFEIÇÕES DO PISO. CABO EM MADEIRA RESISTENTE, REVESTIDO COM PLÁSTICO OU EM ALUMÍNIO, MEDINDO APROXIMADAMENTE 1,20 M.</t>
  </si>
  <si>
    <t>PM DE BARRA DO GUARITA</t>
  </si>
  <si>
    <t>RODO EM BORRACHA, COM 40 CM DE LARGURA, BASE DE PLÁSTICO, RESISTENTE E RÍGIDO, COM DUAS LÂMINAS PARALELAS DE BORRACHA NATURAL FIXADAS, COM ACABAMENTO CHANFRADO, AJUSTANDO-SE AS IMPERFEIÇÕES DO PISO. ACOMPANHA CABO DE MADEIRA RESISTENTE REVESTIDO EM PLÁSTICO OU EM ALUMÍNIO DE 1,50 METRO. MATERIAL POLIPROPILENO E EVA. DE BOA QUALIDADE.</t>
  </si>
  <si>
    <t>RODO DE PLÁSTICO 40 CM C/ CABO BORRACHA DUPLA, CABO DE MADEIRA, MEDINDO APROXIMADAMENTE 1,20M</t>
  </si>
  <si>
    <t>Rodo com base e cabo de plástico. Base 40 cm, cabo 1,40m. Base com borracha dupla. Resistente, firme, de difícil remoção da borracha.</t>
  </si>
  <si>
    <t>PM DE JAGUARI</t>
  </si>
  <si>
    <t>Rodo Duplo 40cm 1127 Condor</t>
  </si>
  <si>
    <t>Condor</t>
  </si>
  <si>
    <t>https://loja.condor.ind.br/971077-rodo-duplo-condor-40cm/p?idsku=243828509&amp;srsltid=AfmBOorpIXWuDt_kq-avWRsJHv2j3gxXK1oB57g5Rh1FNf9kgxe1JTZZDbg&amp;gQT=1</t>
  </si>
  <si>
    <t>RODO PLÁSTICO, 60    M EM EVA RODO 60CM RODO, Rodo plástico, 60cm, borracha em E.V.A. resistente, possuir duas borrachas macias e flexíveis, cabo em chapa encapada. Possuir apoios para prender o pano de chão.</t>
  </si>
  <si>
    <t>PM DE ALMIRANTE TAMANDARÉ DO SUL</t>
  </si>
  <si>
    <t>Rodo de borracha dupla, tamanho aproximado de 60 cm, suporte plástico com a borracha firmemente aderida, sem riscos de deslocamento da borracha e cabo de madeira de no mínimo de 120 cm.</t>
  </si>
  <si>
    <t>RODO DE PLÁSTICO, COM BORRACHA, TAMANHO 60 CM DE BASE. COM CABO EM AÇO REVESTIDO EM PLÁSTICO.</t>
  </si>
  <si>
    <t>RODO COM BORRACHA E CABO DE ALUMÍNIO 60X1,50cm</t>
  </si>
  <si>
    <t>PM DE PLANALTO</t>
  </si>
  <si>
    <t>Rodo Plástico 60cm Santa Maria</t>
  </si>
  <si>
    <t>Ferramentas Kennedy</t>
  </si>
  <si>
    <t>https://www.ferramentaskennedy.com.br/rodo-plastico-60cm-santa-maria-982369/p?srsltid=AfmBOorcexbzJSO4WHMnq9v5A2_cJ-AxwJIKqfIbj1XSTcUUjUkAPvr3Y_Q&amp;gQT=1</t>
  </si>
  <si>
    <t>SABÃO EM BARRA GLICERINADO MULTIUSO NEUTRO, 200 GRAMAS CADA BARRA, EMBALAGEM COM 5 UNIDADES.</t>
  </si>
  <si>
    <t>SABÃO EM BARRA NEUTRO/GLICERINA PC/ 5 BARRAS DE 200G CADA Sabão em barra de glicerina Pacote com 5 un de 200g cada</t>
  </si>
  <si>
    <t>SABÃO EM BARRA GLICERINADO - COM 200G CADA, PACOTES COM 5 UNIDADES</t>
  </si>
  <si>
    <t>25/04/2025</t>
  </si>
  <si>
    <t>PM DE CAMPINAS DO SUL</t>
  </si>
  <si>
    <t>Sabão em barra glicerinado neutro. Embalagem com 05 unidades de no mínimo 200 g cada.</t>
  </si>
  <si>
    <t>PM DE IJUÍ</t>
  </si>
  <si>
    <t>SABAO  BARRA NEUTRO: COMPOSIÇÃO BÁSICA SABÃO GLICERINADO, TIPO GLICERINA,  CONSERVANTE, SAL INORGANICO E ÁGUA. PACOTES COM 05 UNIDADES COM 200G CADA.  NA EMBALAGEM EXTERNA, DEVERÁ ESTAR IMPRESSO TODAS AS INFORMAÇÕES DO PRODUTO, INCLUSIVE SUA COMPOSIÇÃO.</t>
  </si>
  <si>
    <t>PM DE HORIZONTINA</t>
  </si>
  <si>
    <t>SABÃO EM BARRA DE 200G, Embalagem com 5 unidades de 200g cada. Especificação: Sabão em barra, aspecto Físico Sólido, Neutro, Glicerinado.</t>
  </si>
  <si>
    <t>09/04/2025</t>
  </si>
  <si>
    <t>CM DE TORRES</t>
  </si>
  <si>
    <t>Razzo Sabão Multiuso Em Barra Neutro</t>
  </si>
  <si>
    <t>Sonda Supermercados</t>
  </si>
  <si>
    <t>https://sondadelivery.com.br/delivery/produto/sabao-em-barra-glicerinado-neutro-razzo-900g/1000045064?srsltid=AfmBOordls-joXcUj5erc9kUMRRPPUNm6nsUlJAPVZThq2aMBirw-sdmsEk&amp;gQT=1</t>
  </si>
  <si>
    <t>SABÃO EM PÓ, CONTENDO TENSOATIVO ANIÔNICO, TAMPONANTES, COADJUVANTES, SINERGISTA, ENZIMAS, BRANQUEADOR ÓPTICO, PC 5,6KG</t>
  </si>
  <si>
    <t>11/07/2024</t>
  </si>
  <si>
    <t>DETERGENTE EM PÓ PROFISSIONAL LAVAGEM PERFEITA, CONCENTRADO, DE 5,6 KG, REMOVE AS MANCHAS NA PRIMEIRA LAVAGEM, RENDE 630 KG DE ROUPAS LIMPAS E SEM RESÍDUOS. PÓ ULTRAFINO QUE DISSOLVE RAPIDAMENTE</t>
  </si>
  <si>
    <t>04/02/2025</t>
  </si>
  <si>
    <t>PM DE VICENTE DUTRA</t>
  </si>
  <si>
    <t>SABÃO EM PÓ, PACOTE COM NO MINIMO 5,6KG - LAVANDERIA PROFISSIONAL - MARCA DE REFERENCIA OMO SABÃO EM PÓ, PACOTE COM NO MINIMO 5,6KG - LAVANDERIA PROFISSIONAL COMPOSIÇÃO: TENSOATIVO ANIÔNICO, TAMPONANTES, COADJUVANTES, SINERGISTA, CORANTES, ENZIMAS, B</t>
  </si>
  <si>
    <t>11/02/2025</t>
  </si>
  <si>
    <t>MUNICÍPIO DE PARAÍSO DO NORTE</t>
  </si>
  <si>
    <t>Omo Sabão em Pó Lavagem Perfeita</t>
  </si>
  <si>
    <t>https://www.gimba.com.br/sabao-em-po/sabao-em-po-lavagem-perfeita-56kg-1-un-omo/?PID=58147&amp;utm_source=googleshopping&amp;utm_medium=googleshopping&amp;utm_campaign=googleshopping&amp;srsltid=AfmBOoocD_0dMRMU6TbaDj-HNo0A9S7haKlCH8oxg8zOpMsl6Bw33GqvWtU&amp;gQT=0</t>
  </si>
  <si>
    <t>Lava Roupas em Pó Brilhante Limpeza Total</t>
  </si>
  <si>
    <t>10/07/2025 14:09</t>
  </si>
  <si>
    <t>https://www.americanas.com.br/detergente-em-po-lava-roupas-brilhante-5-6kg-limpeza-total-profissional-5486415926/p?idsku=1954877&amp;srsltid=AfmBOoqNSdeG_44hrcjVlT0YEsSM1j1Oeo-hRi0O5Ct6ZkYeDnhwm2lBZ60&amp;gQT=0</t>
  </si>
  <si>
    <t>SABONETE LÍQUIDO, 05 LITROS, CREMOSO, PEROLADO, PERFUMADO, FRAGÂNCIAS A DEFINIR (ERVA DOCE, PEROLADO, FLORAL, PITANGA, ENTRE OUTROS), PARA HIGIENIZAÇÃO DAS MÃOS.REGISTRO NA ANVISA/MINISTÉRIO DA SAÚDE.</t>
  </si>
  <si>
    <t>Sabonete líquido: embalagem 5 litros , sabonete líquido cremoso perolado, embalagem 5 litros , perfumado para limpeza das mãos boa espumação e viscosidade, com tampa e lacre, contendo no rotulo: técnico responsável, nome do fabricante, registro na anvisa, data de fabricação/ validade. Odor: erva doce ou flores.</t>
  </si>
  <si>
    <t>PM DE ARROIO DO SAL</t>
  </si>
  <si>
    <t>SABONETE líquido, aspecto físico líquido viscoso cremoso, odor erva doce, acidez neutro,  embalagem de 05 litros</t>
  </si>
  <si>
    <t>24/04/2025</t>
  </si>
  <si>
    <t>PM DE TUPANCI DO SUL</t>
  </si>
  <si>
    <t>SABONETE LÍQUIDO AROMAS VARIADOS GALÃO DE 5 LITROS. COM PRAZO DE VALIDADE DE NO MÍNIMO 1 ANO A PARTIR DA DATA DE ENTREGA DO PRODUTO. NOVO</t>
  </si>
  <si>
    <t>SABONETE LIQUIDO, EMBALAGEM DE 5 LITROS - SABONETE LÍQUIDO NEUTRO, 5 LITROS OU MAIS, VALIDADE MÍNIMA 12 MESES, A CONTAR DA ENTREGA</t>
  </si>
  <si>
    <t>Trilha Sabonete Líquido Cremoso Pitanga 5L</t>
  </si>
  <si>
    <t>https://www.lojanapolidescartaveis.com.br/MLB-1818806643-sabonete-pitanga-liquido-cremoso-concentra-exaccta-plus-_JM?srsltid=AfmBOoojU7p_iTZTdnUBG1CXtTJZlNLumJPq2jUunpuVXHc_jtrXyhALhzc&amp;gQT=1</t>
  </si>
  <si>
    <t>Sabonete Cremoso Erva Doce Versátil 5l Becker</t>
  </si>
  <si>
    <t>Ferreira Costa</t>
  </si>
  <si>
    <t>https://www.ferreiracosta.com/produto/190418/sabonete-liquido-erva-doce-5l-becker?srsltid=AfmBOooiU3TuCPQcS5eM4bFlUXuWe_0XXjfhxE7qwSb50WMg6eJ3DinXVLU&amp;region_id=222222&amp;gQT=1</t>
  </si>
  <si>
    <t>Saco plástico para acondicionamento de resíduos comum, saco resitente de cor preta, confeccionado de polietileno de baixa densidade, tamanho de 75cm x 105cm, capacidade volumétrica de 100 litros, tipo (E) domiciliar, embalados em pacotes com 100 unidades devidamente identificados através de impressão do fabricante, os sacos de lixo devem ser confeccionados de acordo com as normas da ABNT NBR 9191</t>
  </si>
  <si>
    <t>SACO DE LIXO 100 LITROS. COR PRETO 10 MICRAS. PACOTE COM 100  SACOS DE LIXO. &lt;p&gt;SACO PARA LIXO, DE POLIETILENO, COR PRETO,10  MICRAS, CAPACIDADE 100 LITROS.&lt;/p&gt;</t>
  </si>
  <si>
    <t>06/02/2025</t>
  </si>
  <si>
    <t>PM DE GUAÍBA</t>
  </si>
  <si>
    <t>SACO DE LIXO 100 LITROS. Cor preta. Saco para lixo biodegradável, em polietileno, sem odor, com 0,09 micras, capacidade de 100 litros cada saco, pacote com 100 unidades.</t>
  </si>
  <si>
    <t>PM DE CRISTAL</t>
  </si>
  <si>
    <t>SACO DE LIXO 100L C/100UN mínimo 10 micras. Deverá estar de acordo com a norma ABNT NBR 9191. Peso mínimo da embalagem com 100 sacos 2,6 kgs.</t>
  </si>
  <si>
    <t>Dover Polisac Saco para lixo preto reforçado 100 Litros 140020970</t>
  </si>
  <si>
    <t>https://www.kalunga.com.br/prod/saco-para-lixo-100lt-preto-reforcado-polisac-140020970-dover-pt-25-un/668706?srsltid=AfmBOoq9Q4gddQXpWYeD6wzbA9gLZn87JBlrQGKa7D8e5oiMw8Oge2IwLh0&amp;gStoreCode=kalunga641&amp;gQT=1</t>
  </si>
  <si>
    <t>HIGIPACK Saco Lixo 100 Litros Comum 100 Unidades Promoção</t>
  </si>
  <si>
    <t>https://www.leroymerlin.com.br/saco-lixo-100-litros-comum-100-unidades-promocao_1571362996?region=outros&amp;srsltid=AfmBOoo18D3fGlyCTOm4RnaUWuyRUzDyyBYruiyyVeqWHyC1mmZ0eeSueTA&amp;gQT=1</t>
  </si>
  <si>
    <t>Saco de lixo preto capacidade de 150 litros   espessura de 10 micras   pacote com 100 unidades</t>
  </si>
  <si>
    <t>PM DE VALE DO SOL</t>
  </si>
  <si>
    <t>SACO PLÁSTICO LIXO, CAPACIDADE: 150 LITROS, REFORÇADO. COR: PRETA, REFORÇADO, APLICAÇÃO: COLETA DE LIXO. PACOTE COM 100 UNIDADES.</t>
  </si>
  <si>
    <t>Saco plástico para lixo reforçado, capacidade de 150 litros, preto, micra de no mínimo 10. Embalagem com 100 unidades.</t>
  </si>
  <si>
    <t>Saco de lixo, 150 litros, 12 micras. Cor preta, polietileno (PEBD). Pacote com 100 unidades. Conforme normas vigentes ABNT/NBR - Inmetro.-Saco plástico biodegradável e/ou reciclados. Devem apresentar solda contínua, homogênea, uniforme e resistentes a perfuração. Devem apresentar características tais que possibilitem fácil separação e abertura das unidades sem provocar danos ao produto.</t>
  </si>
  <si>
    <t>SACO PAPA LIXO- 150 L - reforçado, cor preta,  Pacote com 100 unidades</t>
  </si>
  <si>
    <t>Saco De Lixo 150l Preto Super Resistente 50un</t>
  </si>
  <si>
    <t>09/07/2025 12:10</t>
  </si>
  <si>
    <t>https://www.leroymerlin.com.br/saco-de-lixo-150l-preto-super-resistente-50un-preto_1571366018?region=outros&amp;srsltid=AfmBOopj8QsH4BH37_d719XicB2UQM1SoXUBot-FaIxH_3CPc4_Jxe4P-ss&amp;gQT=1</t>
  </si>
  <si>
    <t>Saco de Lixo 150 Litros Reforçado Preto 100 Unidades</t>
  </si>
  <si>
    <t>https://www.magazineluiza.com.br/saco-de-lixo-150-litros-reforcado-preto-100-unidades-need-utilidades/p/ke0c26hjbg/me/sadl/?seller_id=navgel&amp;srsltid=AfmBOorLd2dFprBxI8vg6Ewxjmhcmv9Akzqg2vI0Rp3fUBp8glveCP4E9Ow&amp;gQT=1</t>
  </si>
  <si>
    <t>SACO PARA ACONDICIONAMENTO DE LIXO 20 LITROS</t>
  </si>
  <si>
    <t>11/03/2025</t>
  </si>
  <si>
    <t>CÂMARA MUNICIPAL DE IBIPORÃ</t>
  </si>
  <si>
    <t>SACO PARA LIXO - 20L Saco plástico para acondicionamento de lixo, fabricado em polietileno de alta densidade. Cor: azul ou preta. Espessura mínima de 14 micras. Resistente e de acordo com as especificações contidas nas normas ABNT NBR 9191:2008. Com</t>
  </si>
  <si>
    <t>MUNICÍPIO DE TURVO</t>
  </si>
  <si>
    <t xml:space="preserve">SACO DE LIXO PRETO - 20L SACO PLÁSTICO PRETO PARA LIXO 20 LITROS - PACOTE COM 100 UNIDADES </t>
  </si>
  <si>
    <t>Saco plástico p/ lixo 20 litros, preto, resistente. Embalagem com 100 unidades.</t>
  </si>
  <si>
    <t>Zibag Saco para Lixo Rolo Preto 20 Litros</t>
  </si>
  <si>
    <t>https://www.lojabraslimpo.com.br/saco-para-lixo-economico-preto-20l-com-100-unidades-zibag-116676/p?idsku=3275&amp;srsltid=AfmBOopIvBr-FjuP1M-lSW2w0DUKyrrw1c7Hz-TbPAM0TUIUevF8BEcjt1Y&amp;gQT=1</t>
  </si>
  <si>
    <t>Saco De Lixo 20 Litros Resistente 100 Unidades Preto</t>
  </si>
  <si>
    <t>https://www.magazineluiza.com.br/saco-de-lixo-ecologico-preto-20-litros-com-100-unidades-casa-limpa/p/ge8kf6je1k/me/sadl/?seller_id=cedaqdisitribuidora&amp;srsltid=AfmBOor4W7Z_jXtMOlqgtsgqlAjfdlXuLO9r_lzL_wJtzX4wQuxBveoYqFg&amp;gQT=1</t>
  </si>
  <si>
    <t>SACO PARA LIXO 200 LITROS, PCT C/100UN</t>
  </si>
  <si>
    <t xml:space="preserve">SACO PLÁSTICO PRETO P/ LIXO 200L - PACOTE COM 100 UNIDADES </t>
  </si>
  <si>
    <t>SACO LIXO 200L C/100</t>
  </si>
  <si>
    <t>PM DE CASCA</t>
  </si>
  <si>
    <t>SACO LIXO CONTAMINADO 200L SACO PARA LIXO CONTAMINADO (BRANCO) 200L c/100 unidades</t>
  </si>
  <si>
    <t>12/07/2024</t>
  </si>
  <si>
    <t>PM DE SANTO ÂNGELO</t>
  </si>
  <si>
    <t>Saco De Lixo 200 Litros Super Reforçado</t>
  </si>
  <si>
    <t>https://www.leroymerlin.com.br/saco-de-lixo-200-litros-super-reforcado-preto_1571366348?region=outros&amp;srsltid=AfmBOoqSCV90nDmFS7Ha6R9z0G1VLiFGCVXnDLdfKQvdo35erVB2WnoWDLU&amp;gQT=1</t>
  </si>
  <si>
    <t>Saco De Lixo 200L Reforçado Pacote Com 100 Unidades</t>
  </si>
  <si>
    <t>PreveOeste</t>
  </si>
  <si>
    <t>https://www.preveoeste.com.br/saco-de-lixo-200l-reforcado-pacote-com-100-unidades-142-p139927?utm_source=google&amp;utm_medium=cpc&amp;utm_campaign=lojavirtual&amp;pp=/44.647&amp;srsltid=AfmBOorqPD11rDqmCYIohZttoLwKlY-1gli-4swWDnXBaBsttoVCD9CI-Jg&amp;gQT=1</t>
  </si>
  <si>
    <t>Saco plástico para acondicionamento de resíduos comum, saco resistente de cor preta, confeccionado de polietileno de baixa densidade, tamanho mínimo de 59cm x 62cm, capacidade volumétrica de 30 litros, tipo (B) domiciliar, embalados em pacotes com 100 unidades devidamente identificados através de impressão do fabricante, os sacos de lixo devem ser confeccionados de acordo com as normas da ABNT NBR 9191</t>
  </si>
  <si>
    <t>Sacos de Lixo – de 30 litros, pacote com 100 unidades, espessura mínima de 07 micras. Saco para acondicionamento de resíduo comum, confeccionado em polietileno de alta densidade, preto ou azul, reforçado, os sacos deverão ser fabricados e embalados de acordo com as Normas da ABNT NBR 9191/2008 e disposições do Código de Defesa do Consumidor, com capacidade volumétrica 30 litros. Deve possuir especificação na embalagem, como dados da empresa, quantidade, marca e micras.</t>
  </si>
  <si>
    <t>SACO PLÁSTICO PARA LIXO DOMICILIAR, COR PRETA, CAPACIDADE 30 LITROS, ESPESSURA DA PAREDE 6 MICRAS, COM MEDIDAS MÍNIMAS 52 CM X 58 CM. CONFECCIONADO DENTRO DAS NORMAS ABNT NBR 9191/2008. EMBALAGEM COM 100 UNIDADES CADA.</t>
  </si>
  <si>
    <t>SACO DE LIXO 30L C/100 UNI mínimo 6 micras. Deverá estar de acordo com a norma ABNT NBR 9191. Peso mínimo para 100 sacos 1,5 kgs</t>
  </si>
  <si>
    <t>HIGIPACK Saco De Lixo 30 Litros Preto 100 Sacos Resistente</t>
  </si>
  <si>
    <t>https://www.leroymerlin.com.br/saco-de-lixo-30-litros-preto-100-sacos-resistente_1569005610?region=outros&amp;srsltid=AfmBOoqF2L8ySLNQWXz28yvNLhasRKnJzH7rTHgi02tHg07aZn2Gaqy22lo&amp;gQT=1</t>
  </si>
  <si>
    <t>Saco para Lixo 30 Litros Preto c/ 100 Un Ldfzzi</t>
  </si>
  <si>
    <t>https://www.magazineluiza.com.br/saco-para-lixo-30-litros-preto-c-100-un-ldfzzi-itaquiti/p/bb4315bbec/me/sadl/?seller_id=cepelcombr&amp;srsltid=AfmBOopOl08SFGRGI3VEkWYV-MeQLiXEZT8czT2Kyzni9ksA4dqXRwQWC6g&amp;gQT=1</t>
  </si>
  <si>
    <t>Saco plástico para acondicionamento de resíduos comum, saco resistente de cor preta, confeccionado de polietileno de baixa densidade, tamnho mínimo de 63cm x 80cm, capacidade volumétrica de 50 litros, tipo(C) domiciliar, embalados em pacotes com 100 unidades, devidamente identificados através de impressão do fabricante, os sacos de lixo devem ser confeccionados de acordo com as normas da ABNT NBR 9191</t>
  </si>
  <si>
    <t>SACO PLÁSTICO LIXO MICRO SETE, RESISTENTE, CAPACIDADE DE 50 LITROS, COR PRETA, EMBALAGEM COM 100 UND. Saco plástico lixo micro sete, resistente, capacidade de 50 litros, cor preta, embalagem com 100 und.</t>
  </si>
  <si>
    <t>Sacos de Lixo – de 50 litros, pacote com 100 unidades, espessura mínima de 07 micras. Saco para acondicionamento de resíduo comum, confeccionado em polietileno de alta densidade, preto ou azul, reforçado, os sacos deverão ser fabricados e embalados de acordo com as Normas da ABNT NBR 9191/2008 e disposições do Código de Defesa do Consumidor, com capacidade volumétrica 50 litros. Deve possuir especificação na embalagem, como dados da empresa, quantidade, marca e micras.</t>
  </si>
  <si>
    <t>Saco de lixo 50l - pacotes contendo 100 unidades de saco para lixo de uso doméstico, de polietileno, resistente, 4 micras ou mais, com capacidade para 50 litros, na cor preta, com ausência de odores.</t>
  </si>
  <si>
    <t>Tote Saco De Lixo Plástico Preto 50 Litros 5 Micras Reforçado 100un</t>
  </si>
  <si>
    <t>https://www.leroymerlin.com.br/saco-de-lixo-plastico-preto-50-litros-5-micras-reforcado-100un-tote-tamanho-50-litros_1569963108?region=outros&amp;srsltid=AfmBOooR0o7LSdqk60eE4JRSSz2l3tZY43Yk4_ji0eX6odWvxTWJvWlBp4s&amp;gQT=1</t>
  </si>
  <si>
    <t>Higipack Saco Para Lixo 50 Litros Reforçado Resistente</t>
  </si>
  <si>
    <t>https://www.leroymerlin.com.br/saco-para-lixo-50-litros--100-unds--reforcado-resistente_1567061158?region=outros&amp;srsltid=AfmBOop22YijwGXCMyaC5UAptjAmQ8rxpyapMlJSDr7YZ5KPfpzU0Yia-x0&amp;gQT=1</t>
  </si>
  <si>
    <t>SACO PLÁSTICO PARA LIXO DOMICILIAR, CAPACIDADE 60 LITROS, COR PRETA, ESPESSURA DA PAREDE 8 MICRAS, COM MEDIDAS MÍNIMAS DE 58 CM X 70 CM. CONFECCIONADO DENTRO DAS NORMAS ABNT NBR 9191/2008. EMBALAGEM COM 100 UNIDADES CADA</t>
  </si>
  <si>
    <t>SACO DE LIXO PRETO - 60L SACO PLÁSTICO PRETO PARA LIXO 60 LITROS - PACOTE COM 100 UNIDADES</t>
  </si>
  <si>
    <t>SACO LIXO PRETO 60 L Saco plástico para lixo, reforçado, preto, capacidade 60 litros; (Pacote com 100 unidades)</t>
  </si>
  <si>
    <t>PM DE TABAÍ</t>
  </si>
  <si>
    <t>Saco plástico para coleta de lixo - capacidade 60 litros, micra de no mínimo 05, cor preta, medindo aproximadamente 60 cm largura x 70 cm altura, pacote com 100 unidades.</t>
  </si>
  <si>
    <t>PM DE PANTANO GRANDE</t>
  </si>
  <si>
    <t>Higipack Saco De Lixo 60 Lts Preto</t>
  </si>
  <si>
    <t>https://www.leroymerlin.com.br/saco-de-lixo-60-lts-preto-resistente_1571362363?region=outros&amp;srsltid=AfmBOopPJaaykRC9haeYPPqQdNZvSBm31GmLNzKMcpdNIl0-H6hyB-5oa_I&amp;gQT=1</t>
  </si>
  <si>
    <t>Saco De Lixo 60 Litros Resistente 100 Unidades</t>
  </si>
  <si>
    <t>Casas Bahia</t>
  </si>
  <si>
    <t>https://www.casasbahia.com.br/saco-de-lixo-60-litros-100-unidades/p/1563270620?utm_medium=Cpc&amp;utm_source=google_freelisting&amp;IdSku=1563270620&amp;idLojista=11121&amp;tipoLojista=3P&amp;srsltid=AfmBOorpWCgg9__gUT9Mkl9w_zAJbMVXGO2FpZJR8taC1WImaHdlRegXC-Q&amp;gQT=1</t>
  </si>
  <si>
    <t>SACO PLÁSTICO TRANSPARENTE 1KG Saco plástico transparente, de alta resistência, com no mínimo 10 micras, para embalar amostras de alimentos. Capacidade para armazenamento de 1kg (um quilo) de produto. Cada saco deverá vir acompanhado com 1 (uma) unidade de amarrilho plástico compatível. Embalagem contendo 100 (cem) unidades de saco e 100 (cem) amarrilhos.</t>
  </si>
  <si>
    <t>Bobina saco plástico, picotado, transparente, 1kg,20cm x 30cm, rolo com 500 unidades.</t>
  </si>
  <si>
    <t>SACO PLÁSTICO PARA FREEZER Saco transparente para acondicionamento de alimentos no freezer. Bobina com 100 unidades. Picotado e reforçado.</t>
  </si>
  <si>
    <t>PM DE SÃO NICOLAU</t>
  </si>
  <si>
    <t>BOBINA DE SACO PLÁSTICO de 1kg - embal c/100 unid</t>
  </si>
  <si>
    <t>PM DE SOBRADINHO</t>
  </si>
  <si>
    <t>ZPP Embalagens Bobina Plástica Picotada Em Rolo 30x40cm Zpp</t>
  </si>
  <si>
    <t>https://www.casem.com.br/p-bobina-plastica-picotada-em-rolo-30x40cm-zp1-un-10024?srsltid=AfmBOopF1S7HeWerS_mujqwNkOqjRyStTVEc8BaXFIo9oG249LAwbXGmkvs&amp;gQT=1</t>
  </si>
  <si>
    <t>Bobina Plástica Picotada em Saco 500 sacos</t>
  </si>
  <si>
    <t>OceanoB2B</t>
  </si>
  <si>
    <t>https://www.oceanob2b.com/bobina-plastica-picotada-sacos-25x35cm-pacote-com-500-unidades-p1004168?srsltid=AfmBOoo8ns8stWd7nmRZ2syWYyYQ5g5fNOicjxE36qk5GEYqMWHVVIHJVhY&amp;gQT=1</t>
  </si>
  <si>
    <t>SACO PARA EMBALAR ALIMENTOS 2KG Feito material reforçado, Sacos plástico para Freezer; transparente, picotado, rolo com 100 sacos, 20 cm x 35 cm</t>
  </si>
  <si>
    <t>BOBINA PLÁSTICA PICOTADA 2KG - com 100 unidades: saco plástico, transparente, liso, alta densidade, atóxico e inodoro. com capacidade para 2kg e dimensão aproximada de 20x35cm. apresentação em bobina</t>
  </si>
  <si>
    <t>MUNICÍPIO DE BOA VISTA DA APARECIDA</t>
  </si>
  <si>
    <t>SACO PLÁSTICO. EM ROLO; PICOTADO, COM 100 UNIDADES; CAPACIDADE DE ARMAZENAMENTO 2KG</t>
  </si>
  <si>
    <t>Saco Freezer Bompack 2kg/100 Un</t>
  </si>
  <si>
    <t>18/07/2025 15:03</t>
  </si>
  <si>
    <t>Loja Santo Antonio</t>
  </si>
  <si>
    <t>https://www.lojasantoantonio.com.br/116471-saco-freezer-2kg-com-100un---bompack/p?idsku=33460&amp;srsltid=AfmBOoqL1oRJlDwktpymH-HimjQq-Nf9Uog2EJK0dziSRjJXHMJJMxxOgI4&amp;gQT=1</t>
  </si>
  <si>
    <t>Saco Plástico de Polietileno Wyda Pequeno 2kg Rolo 100 Un</t>
  </si>
  <si>
    <t>Covabra Supermercados</t>
  </si>
  <si>
    <t>https://www.covabra.com.br/saco-multiuso-wyda-2kg-100unidade/p?idsku=16631&amp;srsltid=AfmBOort1y-weoqIu0knCO-c0HKFGDHADgRxsRJfFE07vPEaLq1nU2SSK4U&amp;gQT=1</t>
  </si>
  <si>
    <t>BOBINA SACO PLÁSTICO, CAPACIDADE 03 KG, EMBALAGEM C/ 100 UN. BOBINA SACO PLÁSTICO, PICOTADA, IDEAL PARA MICRO-ONDAS E GELADEIRA, CAPACIDADE DE 03 KG, EMBALAGEM COM 100 UNIDADES.</t>
  </si>
  <si>
    <t>BOBINA DE SACO PLÁSTICO de 3kg - embal c/100 unid</t>
  </si>
  <si>
    <t>Saco plástico transparente, rolo com 100 unidades, com capacidade para 3kg/15l.</t>
  </si>
  <si>
    <t>PM DE SÃO PEDRO DA SERRA</t>
  </si>
  <si>
    <t>SAQUINHO PLÁSTICO EM ROLO PICOTADO, 15X30CM, ROLO 100 SAQUINHOS (1KG)</t>
  </si>
  <si>
    <t xml:space="preserve">PACOTE PLÁSTICO PARA FREEZER, CAPACIDADE 3KG, ROLO COM 100 UNIDADES, EM BOBINA PICOTADA </t>
  </si>
  <si>
    <t>Saco Plástico para Armazenamento em Bobina Picotada - Rolo com 100 sacos</t>
  </si>
  <si>
    <t>09/07/2025 12:11</t>
  </si>
  <si>
    <t>LojaSynth.com</t>
  </si>
  <si>
    <t>https://www.lojasynth.com/sacos-plasticos-picotada/saco-plastico-em-bobina-picotada?srsltid=AfmBOoong0MVkTOTgj-wyASAw81nK6-kfQW_l807PWqVRtjGWGPyr2j4VR8&amp;gQT=1</t>
  </si>
  <si>
    <t>Kromasa Bobina Picotada Para Freezer 3kg 25x35cm C/100 Sacos</t>
  </si>
  <si>
    <t>18/07/2025 15:09</t>
  </si>
  <si>
    <t>https://www.casasbahia.com.br/bobina-picotada-para-freezer-3kg-25x35cm-1pct-c-100-sacos/p/1566867941?utm_medium=Cpc&amp;utm_source=google_freelisting&amp;IdSku=1566867941&amp;idLojista=12231&amp;tipoLojista=3P&amp;srsltid=AfmBOopvwWvPQBvfMJpe6klS9yZ1faMDkxAQpWLQ5swwdJAQ5AVUWSSb-Kg&amp;gQT=1</t>
  </si>
  <si>
    <t>Saco Freezer 3kg C/ 100un</t>
  </si>
  <si>
    <t>18/07/2025 15:15</t>
  </si>
  <si>
    <t>superalfanumclick.com.br</t>
  </si>
  <si>
    <t>https://superalfanumclick.com.br/produtos/1698166/saco-para-freezer-star-3kg-c100?gQT=1</t>
  </si>
  <si>
    <t>honeyhome Rolo Sacos Descartáveis 100 Unidades 3 Litros 25x38cm</t>
  </si>
  <si>
    <t>Lojas Mel</t>
  </si>
  <si>
    <t>https://www.lojasmel.com/rolo-sacos-descartaveis-100-unidades-3-litros-25x38cm-honeyhome/p?idsku=10310&amp;srsltid=AfmBOor276xOdlIDFPFkJ3eDQxQK6_4lB-_H8H8G_Oz4x51uKysATr6ScMM&amp;gQT=1</t>
  </si>
  <si>
    <t>Bobina plástica picotada 5kg com 100 unidades: Saco plástico</t>
  </si>
  <si>
    <t>BOBINA SACO PLÁSTICO, CAPACIDADE 05 KG, EMBALAGEM C/ 100 UN. BOBINA SACO PLÁSTICO, IDEAL PARA MICRO-ONDAS E GELADEIRA, CAPACIDADE DE 05 KG, EMBALAGEM COM 100 UNIDADES.</t>
  </si>
  <si>
    <t>BOBINA SACO PLÁSTICO PICOTADA 25X42CM 5KG C/ 100UN</t>
  </si>
  <si>
    <t>PM DE ERNESTINA</t>
  </si>
  <si>
    <t>Saco plástico para freezer transparente, picotado, com capacidade para 5kg. Bobinas com 100 unidades.</t>
  </si>
  <si>
    <t>SACO PLÁSTICO EM ROLO PICOTADO 35X45CM APROX., ROLO COM 100 SAQUINHOS (5KG)</t>
  </si>
  <si>
    <t>Sapólio líquido de 500ml  Saponáceo liquido cremoso, composição base de dolomita saponificada homogênea, componente ativo biodegradável, aplicação limpeza, aspecto físico pasta.</t>
  </si>
  <si>
    <t>21/05/2025</t>
  </si>
  <si>
    <t>PM DE VALE REAL</t>
  </si>
  <si>
    <t>Saponáceo líquido cremoso multiuso 450 ml.</t>
  </si>
  <si>
    <t>12/12/2024</t>
  </si>
  <si>
    <t>PM DE TIO HUGO</t>
  </si>
  <si>
    <t>SAPONACEO LÍQUIDO CREMOSO 450ML</t>
  </si>
  <si>
    <t>Saponáceo cremoso para multi-superfícies com cloro ativo, que limpa profundamente, desengordura e dá brilho sem riscar produto, preparado à base de Hipoclorito de Sódio, Lauril Sulfato de Sódio,  Coadjuvantes, Tensoativo Não Iônico, Alcalinizantes, Abrasivo, Sequestrante, Fragrância e Veículo. Princípio Ativo: Hipoclorito de Sódio - máximo 2,2% p/p de Cloro Ativo- frasco com 450ml.</t>
  </si>
  <si>
    <t>PM DE MACHADINHO</t>
  </si>
  <si>
    <t>Cremoso Sapólio Radium</t>
  </si>
  <si>
    <t>https://magazinemedica.com.br/produtos/visualiza/sku/10983/?srsltid=AfmBOorDuPX_jdRxREYYz2e4pYWAYdQ2AtqkZ9grC-1Aa8S-rWqNtbKIjds&amp;gQT=2</t>
  </si>
  <si>
    <t>Cif Cremoso Original</t>
  </si>
  <si>
    <t>10/07/2025 14:10</t>
  </si>
  <si>
    <t>eFácil</t>
  </si>
  <si>
    <t>https://www.efacil.com.br/loja/produto/limpador-cif-cremoso-limpeza-profunda-branco-450ml-1702198/?canal=ca_9784&amp;srsltid=AfmBOooqfOd1KTcI77RX5KuZ_m8zGM5NVtFUMfrYpN2cuyJh-Xc90mXs9Qc&amp;gPromoCode=MEUCUPOMJULHO&amp;gQT=2</t>
  </si>
  <si>
    <t>TAPETE DE ALGODÃO ATOALHADO COM BASE EMBORRACHADA ANTIDERRAPANTE, TAMANHO 40X60CM. GRAMATURA 1600g/m2. COMPOSIÇÃO: SUPERIOR 100% ALGODÃO, BASE 100% LATEX ANTIDERRAPANTE.</t>
  </si>
  <si>
    <t>10/01/2025</t>
  </si>
  <si>
    <t>147</t>
  </si>
  <si>
    <t>TAPETE ANTIDERRAPANTE Medindo 40cmx60cm</t>
  </si>
  <si>
    <t>09/08/2024</t>
  </si>
  <si>
    <t>PM DE NOVA ESPERANÇA DO SUL</t>
  </si>
  <si>
    <t>TAPETE DE PORTA ANTIDERRAPANTE 40X60</t>
  </si>
  <si>
    <t>PM DE ALTO ALEGRE</t>
  </si>
  <si>
    <t>TAPETE / CAPACHO DE PORTA 40 X 60CM, ANTIDERRAPANTE (9820)</t>
  </si>
  <si>
    <t>Corttex Tapete Antiderrapante Com Felpa Macio 45 Cm X 65 Cm</t>
  </si>
  <si>
    <t>https://www.casasbahia.com.br/tapete-antiderrapante-com-felpa-macio-45-cm-x-65-cm/p/1568505455?utm_medium=Cpc&amp;utm_source=google_freelisting&amp;IdSku=1568505455&amp;idLojista=79102&amp;tipoLojista=3P&amp;srsltid=AfmBOorlqR6NfivWsbAV931uVisGU_gqmjfCFnstR4NzWWLk3JzpgQXdPvc</t>
  </si>
  <si>
    <t>Tapete tipo capacho de filamento de vinil sintético, costado sólidoe anti-derrapante, anti- chamas, anti-fungos, com bordas rebaixadas. Cor: azul royal. Tamanho 60x40 cm. Espessura: 10mm. EXCLUSIVO ME/EPP</t>
  </si>
  <si>
    <t>TAPETE PARA ENTRADA 0,40 X 0,60 CM, VINIL- CAPACHO, ANTIDERRAPANTE, NA COR MARROM. NOVO</t>
  </si>
  <si>
    <t>TAPETE CAPACHO VINÍLICO 60X120CM</t>
  </si>
  <si>
    <t>PM DE CHUVISCA</t>
  </si>
  <si>
    <t>Tapete tipo capacho cor chumbu, material superfície: filamentos vinil entrelaçados, material base: vinil, anti-derrapante, medidas aproximadas 120x60x10mm</t>
  </si>
  <si>
    <t>Tapete Vinil Kapazi Silver</t>
  </si>
  <si>
    <t>https://www.leroymerlin.com.br/capacho-vinil-kap-bege-0,40x0,60m-kapazi_1566835154?region=outros&amp;srsltid=AfmBOooCL5_t_tuLhAXzRjtqlgELfXHGw6oX8eW5CvtVuwIkGxi-2fMfMvc&amp;gQT=1</t>
  </si>
  <si>
    <t>Tapete Capacho Vinil 40x60 Cinza Kapazi</t>
  </si>
  <si>
    <t>https://www.contabilista.com.br/higiene-e-limpeza/tapete/tapete-capacho-vinil-40x60-cinza-kapazi.html?srsltid=AfmBOoqCnY7ekQqXHJl3MvXs2aIWW8lH3Busd7aR_S_84iDnfIh-NHEBO-A&amp;gQT=1</t>
  </si>
  <si>
    <t>Capacho sintético em fibra vinil, tamanho 900mm x 700mm, espessura mínima do vinil 11mm, trama fundida na base sólida, lavável, anti-chama, antiderrapante, cor cinza claro, sem texto, bordas na cor cinza escuro com largura de 50mm.-Quantidade Mínima Estimada: 03</t>
  </si>
  <si>
    <t>14/05/2025</t>
  </si>
  <si>
    <t>TJRS - TRIBUNAL DE JUSTIÇA</t>
  </si>
  <si>
    <t>TAPETE CAPACHO GRANDE ANTIDERRAPANTE 60X90 CM</t>
  </si>
  <si>
    <t>KIT</t>
  </si>
  <si>
    <t>Capacho base de borracha e superfície em polipropileno largura 60cm x comprimento 90cm, com borda, na cor preta</t>
  </si>
  <si>
    <t>Tapete tipo capacho waterkap para retencao de umidade, alta qualidade e resistência. Anti- derrapante, anti-chama, resistente e lavável. Cor preta. Tamanho: 60x90 cm.  Composicao: 100% resina PVC. EXCLUSIVO ME/EPP</t>
  </si>
  <si>
    <t>TAPETE CAPACHO VINIL USO ALTO TRAFECO COM FIBRAS ENTRELAÇADAS COM CONTEXTO SOLIDO DE BORRRAÇHA, ANTIDERRAPANTE,  RESISTENTE A FUNGO E UMIDADE, ALTA DURABILIDADE, DIMENSÕES MINIMAS 120 CM X 0,60CM E ESPESSURA DE 15MM, COR CINZA OU PRETO.</t>
  </si>
  <si>
    <t>Tapete (capacho) em vinil, formado por filamento de vinil entrelaçados, com costado sólido antiderrapante, também em vinilk, lavável, alta resistência, medida: 1,20m x 60cm.</t>
  </si>
  <si>
    <t>TAPETE (CAPACHO VINILICO - VINIL) ANTIDERRAPANTE - 10MM DE ESPESSURA, 1,20M DE LARGURA, MATERIAL PVC, PARA ALTO E BAIXO TRAFEGO, INDICADO PARA AMBIENTES INTERNOS E EXTERNOS. NAO PROPAGA FOGO</t>
  </si>
  <si>
    <t>Tapete Capacho Vinil No Metro 1,20m Largura Alta Qualidade Sassarico</t>
  </si>
  <si>
    <t>https://produto.mercadolivre.com.br/MLB-2131358018-tapete-capacho-vinil-no-metro-120m-largura-alta-qualidade-_JM?matt_tool=18956390&amp;utm_source=google_shopping&amp;utm_medium=organic&amp;gQT=1</t>
  </si>
  <si>
    <t>TOALHA 30 CM X 45 CM HIGIENICA 100 % ALGODÃO CORES DIVERSAS</t>
  </si>
  <si>
    <t>TOALHA DE LAVABO 30 CM X 45 CM BRANCO PARA BORDAR PONTO CRUZ</t>
  </si>
  <si>
    <t>PM DE EUGÊNIO DE CASTRO</t>
  </si>
  <si>
    <t>Toalha 100% algodão 30 x 45 cm p/lavabo c/ faixa etamine p/bordar - cores: azul, vermelho, preta, rosa, azul claro, amarelo e branco</t>
  </si>
  <si>
    <t>13/11/2024</t>
  </si>
  <si>
    <t>PM DE DOM PEDRITO</t>
  </si>
  <si>
    <t>Buettner Toalha de Lavabo Visage</t>
  </si>
  <si>
    <t>18/07/2025 16:34</t>
  </si>
  <si>
    <t>Preçolandia</t>
  </si>
  <si>
    <t>https://www.precolandia.com.br/toalha-de-lavabo-visage-branco-buettner-586463/p?idsku=1795&amp;srsltid=AfmBOoq8Nv-4-DWEj9lGyQYNSaFR65QSx4y_O_lz5ZqaQ511oFxZhYcAYmQ&amp;gQT=1</t>
  </si>
  <si>
    <t>Toalha Caprice Luxo Para Bordar Buettner</t>
  </si>
  <si>
    <t>Loja Buettner</t>
  </si>
  <si>
    <t>http://www.lojabuettner.com.br/toalha-social-30cm-x-45cm-caprice-luxo-para-bordar-buettner/p?idsku=10057&amp;gQT=1</t>
  </si>
  <si>
    <t>Toalha de rosto felpuda, 100% algodão, medidas mínimas de - 0,50 x 0,80 m.</t>
  </si>
  <si>
    <t>TOALHA DE ROSTO FELPUDA 100% ALGODÃO, MEDINDO 50X80CM, CORES SORTIDAS</t>
  </si>
  <si>
    <t>Toalha de Rosto, de 49 x 80cm aproximadamente, 100% algodão, felpuda, grossa, cores diversas.</t>
  </si>
  <si>
    <t>1737 - TOALHA DE ROSTO - Toalha de rosto felpuda, gramatura 400g/m², 50x80cm, 100 % algodão, na cor branca</t>
  </si>
  <si>
    <t>Toalha De Rosto Buettner Fio Egípcio Platine 50x80cm Algodão</t>
  </si>
  <si>
    <t>18/07/2025 16:45</t>
  </si>
  <si>
    <t>https://www.google.com.br/shopping/product/3788305181088083518?q=TOALHA+DE+ROSTO+100%25+ALGOD%C3%83O++0,50x+0,80&amp;num=32&amp;gl=br&amp;hl=pt&amp;udm=28&amp;sei=r6N6aJeqKZLU1sQPsdv3-AU&amp;gl=br</t>
  </si>
  <si>
    <t>TOUCA DESCARTÁVEL COM ELÁSTICO EM TNT 100% POLIPROPILENO ATÓXICO, COR BRANCA COM 100 UNIDADES Em tnt, 100% polipropileno, com 10 g/m², não estéril, tamanho único, sanfonada, formato anatômico, acabamento com elástico, na cor branca. Acondicionado em material que garanta a integridade do produto.</t>
  </si>
  <si>
    <t>TOUCA DESCARTÁVEL COM ELÁSTICO - TAMANHO ÚNICO. PCT C/100 UNIDADES. CONFECCIONADA EM TNT.</t>
  </si>
  <si>
    <t>PM DE TUNAS</t>
  </si>
  <si>
    <t>TOUCAS HIGIENICAS TOUCA DESCARTÁVEL SANFONADA. Com elástico revestido, 100% polipropileno. Tamanho único. Cor branca. Pacote com 100 unidades.</t>
  </si>
  <si>
    <t>TOUCA DESCARTÁVEL: BRANCA, COM ELÁSTICO; TAMANHO ÚNICO; UNISSEX; PACOTE C/ 100 UNIDADES; CONFECCIONADA EM TNT.</t>
  </si>
  <si>
    <t>Medix Touca Sanfonada Descartável com Elástico</t>
  </si>
  <si>
    <t>Medix Brasil</t>
  </si>
  <si>
    <t>https://loja.medixbrasil.com.br/products/touca-descartavel-com-elastico-pacote-com-100-un?currency=BRL&amp;variant=32692632387663&amp;utm_source=google&amp;utm_medium=cpc&amp;utm_campaign=Google+Shopping&amp;stkn=0eacf7f37ed0&amp;srsltid=AfmBOoqCg8t8pO_pIBWTe1Raa_IuLRZSgBQhZMGRWzKaqWqlv-QyXMuo0Ng&amp;gQT=1</t>
  </si>
  <si>
    <t>Touca Descartável TNT Talge</t>
  </si>
  <si>
    <t>https://www.kalunga.com.br/prod/touca-descartavel-de-tnt-sanfonada-atoxica-branca-732150-talge-pt-100-un/549669?srsltid=AfmBOopO9aWB0ZVxfMoy9mqHjM9pbIfK3Q2BuZpMLNCtKE8T46IVE-hmxiE&amp;gQT=1</t>
  </si>
  <si>
    <t>VASSOURA - Vassoura de cerdas de nylon inclináveis dimensões  27x23 cm - 11645 - VASSOURA - Vassoura de uso externo - com cabo - com cerdas firmes e  resistentes - 134351 - VASSOURA - VASSOURA DE NYLON TIPO NOVIÇA - COM CORPO  REVESTIDO EM PLÁSTICO RÍGIDO COM ESTREMIDADE ROSQUEADA E CERDAS MEDINDO DE 26  A 30CM DE COMPRIMENTO - COM CABO DE MADEIRA COM 120 CM DE ALTURA - CABO PADRÃO  - 1740 - VASSOURA COM CERDAS - VASSOURA DE NYLON 26 X 5 COM CERDAS MEDINDO 12 CM  - COM CABO DE 120CM. -</t>
  </si>
  <si>
    <t>VASSOURA DE NYLON COM CABO - VASSOURA COM CERDAS DE NYLON COM AS PONTAS PLUMADAS E MEDINDO NO MÍNIMO 10CM DE COMPRIMENTO, COM CABO METÁLICO ROSQUEÁVEL REVESTIDO DE CAPA PLÁSTICA MEDINDO NO MÍNIMO 120CM DE COMPRIMENTO, BASE MEDINDO NO MÍNIMO 20CM DE LARGURA, COM COBERTURA EM PLÁSTICO RESISTENTE E ROSCA PARA FIXAÇÃO DO CABO</t>
  </si>
  <si>
    <t>VASSOURA NYLON MULTIUSO PARA LIMPEZA DE PISOS DIVERSOS, CORREDORES E PÁTIOS EM GERAL. CERDAS SINTÉTICAS MÉDIAS MACIAS DE NYLON LUXO FIRME E COMPRIMENTO MÍNIMO (SALIENTE) DE 11CM, ESPESSURA MÉDIA DE 0,8MM, BASE EM POLIPROPILENO, DISPOSTAS EM NO MÍNIMO DE 4 CARREIRAS DE TUFOS JUSTAPOSTOS, HOMOGÊNEOS, DE MODO A PREENCHER TODA A BASE, A FIXAÇÃO NO CABO COM SISTEMA DE ROSCA, CABO DE MADEIRA REVESTIDO DE PLÁSTICO E/OU ALUMÍNIO, MEDINDO APROXIMADAMENTE 120 CM. DE BOA QUALIDADE. DIMENSÕES: 4 X 31 X 20.5 CM; 275 G.</t>
  </si>
  <si>
    <t>Bettanin Vassoura Multiuso Pro com Cabo Azul</t>
  </si>
  <si>
    <t>https://www.obramax.com.br/vassoura-multiuso-com-cabo-40cm-azul-89132806/p?idsku=16673&amp;srsltid=AfmBOoq42aFe8d8sHQLZmlOjkbukQwhy5HMvxGsbFzspAu_tCcz92r0e_wk&amp;gQT=1</t>
  </si>
  <si>
    <t>VASSOURA DE PALHA REFORÇADA, COM NO MÍNIMO 600 GRAMAS DE PALHA, ISENTO DE FOLHAS E/OU CAPIM, CERDAS FIRMES, MEDINDO NA PONTA DA VASSOURA NO MÍNIMO 40 CM DE LARGURA E 6 CM DE ESPESSURA, CONFECCIONADA COM 5 FIOS, COM CABO DE NO MÍNIMO 110 CM</t>
  </si>
  <si>
    <t>PM DE BOM RETIRO DO SUL</t>
  </si>
  <si>
    <t>VASSOURA PALHA - VASSOURA CAIPIRA COM CABO REFORÇADA, CEPA EM PALHA MEDINDO APROXIMADAMENTE 41CM DE LARGURA, 05 CM DE ESPESSURA E 56 CM ALTURA, COM CERDAS DE PALHA, TIPO 5 FIOS E AMARAÇÃO COM ARAME, CABO DE MADEIRA MEDINDO APROXIMADAMENTE 120 CM.</t>
  </si>
  <si>
    <t>Vassoura de Palha – Com cabo fixo medindo aproximadamente: 110 cm. Costura tipo 5 fios. Com cepa em palha medindo no mínimo 40 cm de largura.</t>
  </si>
  <si>
    <t>PM DE TENENTE PORTELA</t>
  </si>
  <si>
    <t>VASSOURA DE PALHA VASSOURA DE PALHA, vassoura caipira com cabo reforçada, cepa em palha medindo aproximadamente 41 cm de largura, 05 cm de espessura e 56 cm de altura, com cerdas de palha, tipo 5 fios e amarração com arame, cabo de madeira medindo aproximadamente 120 cm.</t>
  </si>
  <si>
    <t>PM DE BRAGA</t>
  </si>
  <si>
    <t>Vassoura De Palha Média Com Cabo</t>
  </si>
  <si>
    <t>09/07/2025 12:12</t>
  </si>
  <si>
    <t>https://www.oceanob2b.com/vassoura-de-palha-media-com-cabo-p1017224?srsltid=AfmBOoohg2uoT10I4gd0iwzFEaOCt5IEQ9V5EMFSWq_XQdMVrdSw6LjL_W8&amp;gQT=1</t>
  </si>
  <si>
    <t>Vassoura de Palha Mais com Cabo Dalcin</t>
  </si>
  <si>
    <t>10/07/2025 14:11</t>
  </si>
  <si>
    <t>Zaffari &amp; Bourbon Loja Online</t>
  </si>
  <si>
    <t>https://www.zaffari.com.br/vassoura-de-palha-com-cabo-dalcin-1081023/p?idsku=1081023&amp;srsltid=AfmBOop4N4CL6yUzCoam9qS8q9K4j4wjnI4DhbFmIMn-spergk0iDw3DgHU&amp;gQT=1</t>
  </si>
  <si>
    <t>Vassoura - VASSOURA, MATERIAL CERDAS PIAÇAVA, MATERIAL CEPA CHAPA DE AÇO, COMPRIMENTOCEPA 21 CM, CARACTERÍSTICAS ADICIONAIS COM CABO MADEIRA</t>
  </si>
  <si>
    <t>3 BATALHAO DE ENGENHARIA DE COMBATE/RS</t>
  </si>
  <si>
    <t>16036706900012025</t>
  </si>
  <si>
    <t>Vassoura - VASSOURA, MATERIAL CERDAS PIAÇAVA, COMPRIMENTO CEPA 40 CM, CARACTERÍSTICASADICIONAIS CABO PLASTIFICADO: 1,20 M; CERDAS: 9 CM</t>
  </si>
  <si>
    <t>16042805900052025</t>
  </si>
  <si>
    <t>Vassoura tipo gari Vassoura tipo piaçava com cabo de no mínimo 1,4 metros. Resistente. Cabo reforçado. Cerdas de nylon ou tipo pet.</t>
  </si>
  <si>
    <t>VASSOURA GARI 40CM PIAÇAVA COM CABO</t>
  </si>
  <si>
    <t>Vassoura Gari Piaçava 40cm Madeira Vassourão + Cabo Metálico</t>
  </si>
  <si>
    <t>PenaVerde</t>
  </si>
  <si>
    <t>https://www.penaverdesaudavel.com.br/produtos/vassoura-gari-piacava-40cm-madeira-vassourao-cabo-metalico-120-metros-plastificado-para-calcadas-patios-fachadas/?variant=1071132324&amp;pf=mc&amp;gQT=1</t>
  </si>
  <si>
    <t>Vassourao Gari 40cm Com Bocal Com Cabo Piaçava</t>
  </si>
  <si>
    <t>https://produto.mercadolivre.com.br/MLB-2196568163-vassourao-gari-40cm-com-bocal-com-cabo-_JM?matt_tool=18956390&amp;utm_source=google_shopping&amp;utm_medium=organic&amp;gQT=1</t>
  </si>
  <si>
    <t>Vassoura Metálica Rastelo Para Jardim Horta 22 Dente Em Aço</t>
  </si>
  <si>
    <t>MUNICÍPIO DE ESPERANÇA NOVA</t>
  </si>
  <si>
    <t>VASSOURA METÁLICA, PARA JARDIM, 22 DENTES</t>
  </si>
  <si>
    <t>Companhia Águas de Joinville</t>
  </si>
  <si>
    <t>VASSOURA PARA JARDIM REGULÁVEL METÁLICA ARAME 22 DENTES COM CABO DE MADEIRA DE 120CM</t>
  </si>
  <si>
    <t>14841 - VASSOURA PARA JARDIM - rastelo (ancinho), para jardinagem, grama, regulável, com 16 a 22 dentes de aço, com cabo de madeira.</t>
  </si>
  <si>
    <t>Vassoura Metálica Regulável 22 Dentes com Cabo de 120cm Tramontina</t>
  </si>
  <si>
    <t>https://www.leroymerlin.com.br/vassoura-metalica-regulavel-22-dentes-cabo-de-madeira-de-120-cm-para-jardim-palheta-chata-tramontina_1567510151?region=outros&amp;srsltid=AfmBOopArf1nRqC03ubVaTrCowb2XDusm4XEvG_SyrT_Ium5NWs3hUydMP8&amp;gQT=1</t>
  </si>
  <si>
    <t>juquia Vassoura Rastelo Jardinagem Folhas Gramas 22 Dentes Metal</t>
  </si>
  <si>
    <t>18/07/2025 16:54</t>
  </si>
  <si>
    <t>https://produto.mercadolivre.com.br/MLB-5311325644-vassoura-rastelo-jardinagem-folhas-gramas-22-dentes-metal-_JM?matt_tool=18956390&amp;utm_source=google_shopping&amp;utm_medium=organic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</si>
</sst>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13" Type="http://schemas.openxmlformats.org/officeDocument/2006/relationships/worksheet" Target="worksheets/sheet113.xml"/><Relationship Id="rId118" Type="http://schemas.openxmlformats.org/officeDocument/2006/relationships/worksheet" Target="worksheets/sheet118.xml"/><Relationship Id="rId126" Type="http://schemas.openxmlformats.org/officeDocument/2006/relationships/worksheet" Target="worksheets/sheet12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124" Type="http://schemas.openxmlformats.org/officeDocument/2006/relationships/worksheet" Target="worksheets/sheet124.xml"/><Relationship Id="rId12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3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3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worksheet" Target="worksheets/sheet82.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85546875" style="11" customWidth="1"/>
    <col min="7" max="7" width="20.85546875" style="9" customWidth="1"/>
    <col min="8" max="8" width="20.85546875" style="13" customWidth="1"/>
    <col min="9" max="9" width="20.85546875" style="11" customWidth="1"/>
    <col min="10" max="10" width="20.85546875" style="9" customWidth="1"/>
    <col min="11" max="11" width="20.85546875" style="13" customWidth="1"/>
    <col min="12" max="12" width="20.85546875" style="11" customWidth="1"/>
    <col min="13" max="13" width="20.85546875" style="9" customWidth="1"/>
    <col min="14" max="14" width="20.85546875" style="13" customWidth="1"/>
    <col min="15" max="15" width="20.85546875" style="11" customWidth="1"/>
    <col min="16" max="16" width="20.85546875" style="9" customWidth="1"/>
    <col min="17" max="17" width="20.85546875" style="13" customWidth="1"/>
    <col min="18" max="18" width="20.85546875" style="11" customWidth="1"/>
    <col min="19" max="19" width="20.85546875" style="9" customWidth="1"/>
    <col min="20" max="20" width="20.85546875" style="13" customWidth="1"/>
    <col min="21" max="21" width="20.85546875" style="11" customWidth="1"/>
    <col min="22" max="22" width="20.85546875" style="9" customWidth="1"/>
    <col min="23" max="23" width="20.85546875" style="13" customWidth="1"/>
    <col min="24" max="24" width="20.85546875" style="11" customWidth="1"/>
    <col min="25" max="25" width="20.85546875" style="9" customWidth="1"/>
    <col min="26" max="26" width="20.85546875" style="13" customWidth="1"/>
    <col min="27" max="27" width="21.140625" style="9" customWidth="1"/>
    <col min="28" max="28" width="8.85546875" style="9" customWidth="1"/>
    <col min="29" max="16384" width="8.85546875" style="9"/>
  </cols>
  <sheetData>
    <row r="1" spans="1:26" s="21" customFormat="1" ht="20.45" customHeight="1" x14ac:dyDescent="0.25">
      <c r="A1" s="104" t="s">
        <v>0</v>
      </c>
      <c r="B1" s="104" t="s">
        <v>1</v>
      </c>
      <c r="C1" s="104" t="s">
        <v>2</v>
      </c>
      <c r="D1" s="104" t="s">
        <v>3</v>
      </c>
      <c r="E1" s="104" t="s">
        <v>4</v>
      </c>
      <c r="F1" s="110" t="s">
        <v>5</v>
      </c>
      <c r="G1" s="102"/>
      <c r="H1" s="103"/>
      <c r="I1" s="111" t="s">
        <v>6</v>
      </c>
      <c r="J1" s="102"/>
      <c r="K1" s="103"/>
      <c r="L1" s="107" t="s">
        <v>7</v>
      </c>
      <c r="M1" s="102"/>
      <c r="N1" s="103"/>
      <c r="O1" s="108" t="s">
        <v>8</v>
      </c>
      <c r="P1" s="102"/>
      <c r="Q1" s="103"/>
      <c r="R1" s="106" t="s">
        <v>9</v>
      </c>
      <c r="S1" s="102"/>
      <c r="T1" s="103"/>
      <c r="U1" s="109" t="s">
        <v>10</v>
      </c>
      <c r="V1" s="102"/>
      <c r="W1" s="103"/>
      <c r="X1" s="101" t="s">
        <v>11</v>
      </c>
      <c r="Y1" s="102"/>
      <c r="Z1" s="103"/>
    </row>
    <row r="2" spans="1:26" s="1" customFormat="1" ht="18" customHeight="1" x14ac:dyDescent="0.25">
      <c r="A2" s="105"/>
      <c r="B2" s="105"/>
      <c r="C2" s="105"/>
      <c r="D2" s="105"/>
      <c r="E2" s="105"/>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c r="C1" s="116"/>
      <c r="D1" s="116"/>
      <c r="E1" s="117"/>
      <c r="F1" s="112" t="s">
        <v>26</v>
      </c>
      <c r="G1" s="113"/>
      <c r="H1" s="2"/>
      <c r="I1" s="2"/>
      <c r="J1" s="2"/>
      <c r="K1" s="3"/>
      <c r="M1" s="3"/>
      <c r="N1" s="3"/>
    </row>
    <row r="2" spans="1:19" s="24" customFormat="1" ht="27" customHeight="1" x14ac:dyDescent="0.25">
      <c r="A2" s="68" t="s">
        <v>27</v>
      </c>
      <c r="B2" s="119"/>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0</v>
      </c>
      <c r="B5" s="118">
        <f>IFERROR(MEDIAN(B7:B1048576),0)</f>
        <v>0</v>
      </c>
      <c r="C5" s="113"/>
      <c r="D5" s="118">
        <f>IFERROR(AVERAGEIFS(B7:B1048576,B7:B1048576,"&lt;"&amp;(A5+IFERROR(_xlfn.STDEV.P(B7:B1048576),0)),B7:B1048576,"&gt;"&amp;(A5-IFERROR(_xlfn.STDEV.P(B7:B1048576),0))),0)</f>
        <v>0</v>
      </c>
      <c r="E5" s="113"/>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5.1"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5.1" customHeight="1" x14ac:dyDescent="0.3">
      <c r="A30" s="56" t="s">
        <v>49</v>
      </c>
      <c r="B30" s="58" t="s">
        <v>44</v>
      </c>
      <c r="C30" s="57" t="s">
        <v>50</v>
      </c>
      <c r="D30" s="99" t="s">
        <v>51</v>
      </c>
      <c r="E30" s="98"/>
      <c r="F30" s="92"/>
      <c r="G30" s="66"/>
      <c r="H30" s="66"/>
      <c r="I30" s="66"/>
      <c r="J30" s="66"/>
      <c r="M30" s="60"/>
      <c r="N30" s="60"/>
      <c r="Q30" s="61"/>
      <c r="R30" s="61"/>
      <c r="S30" s="61"/>
    </row>
    <row r="31" spans="1:19" s="27" customFormat="1" ht="54" customHeight="1" x14ac:dyDescent="0.3">
      <c r="A31" s="37" t="s">
        <v>28</v>
      </c>
      <c r="B31" s="49"/>
      <c r="C31" s="50"/>
      <c r="D31" s="95"/>
      <c r="E31" s="96"/>
      <c r="F31" s="97"/>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5"/>
      <c r="C1" s="116"/>
      <c r="D1" s="116"/>
      <c r="E1" s="116"/>
      <c r="F1" s="117"/>
      <c r="G1" s="112" t="s">
        <v>26</v>
      </c>
      <c r="H1" s="113"/>
      <c r="I1" s="2"/>
      <c r="J1" s="2"/>
      <c r="K1" s="2"/>
      <c r="L1" s="3"/>
      <c r="N1" s="3"/>
      <c r="O1" s="3"/>
    </row>
    <row r="2" spans="1:20" s="24" customFormat="1" ht="27" customHeight="1" x14ac:dyDescent="0.25">
      <c r="A2" s="68" t="s">
        <v>27</v>
      </c>
      <c r="B2" s="119"/>
      <c r="C2" s="116"/>
      <c r="D2" s="116"/>
      <c r="E2" s="116"/>
      <c r="F2" s="117"/>
      <c r="G2" s="22"/>
      <c r="H2" s="22"/>
      <c r="I2" s="22"/>
      <c r="J2" s="22"/>
      <c r="K2" s="22"/>
      <c r="L2" s="23"/>
      <c r="N2" s="23"/>
      <c r="O2" s="23"/>
      <c r="R2" s="25"/>
      <c r="S2" s="25"/>
      <c r="T2" s="25"/>
    </row>
    <row r="3" spans="1:20" ht="14.85" customHeight="1" x14ac:dyDescent="0.25">
      <c r="A3" s="26" t="s">
        <v>28</v>
      </c>
      <c r="B3" s="45"/>
      <c r="C3" s="45"/>
      <c r="D3" s="2"/>
      <c r="E3" s="2"/>
      <c r="F3" s="2"/>
      <c r="G3" s="2"/>
      <c r="H3" s="1"/>
      <c r="I3" s="2"/>
      <c r="J3" s="2"/>
      <c r="K3" s="2"/>
      <c r="L3" s="3"/>
      <c r="N3" s="3"/>
      <c r="O3" s="3"/>
      <c r="R3" s="5"/>
      <c r="S3" s="5"/>
      <c r="T3" s="5"/>
    </row>
    <row r="4" spans="1:20" ht="30" customHeight="1" x14ac:dyDescent="0.25">
      <c r="A4" s="86" t="s">
        <v>29</v>
      </c>
      <c r="B4" s="114" t="s">
        <v>30</v>
      </c>
      <c r="C4" s="113"/>
      <c r="D4" s="113"/>
      <c r="E4" s="114" t="s">
        <v>31</v>
      </c>
      <c r="F4" s="113"/>
      <c r="G4" s="7"/>
      <c r="I4" s="7"/>
      <c r="J4" s="7"/>
      <c r="K4" s="2"/>
      <c r="R4" s="5"/>
      <c r="S4" s="5"/>
      <c r="T4" s="5"/>
    </row>
    <row r="5" spans="1:20" ht="25.35" customHeight="1" x14ac:dyDescent="0.25">
      <c r="A5" s="85">
        <f>IFERROR(AVERAGE(C7:C1048576),0)</f>
        <v>0</v>
      </c>
      <c r="B5" s="118">
        <f>IFERROR(MEDIAN(C7:C1048576),0)</f>
        <v>0</v>
      </c>
      <c r="C5" s="113"/>
      <c r="D5" s="113"/>
      <c r="E5" s="118">
        <f>IFERROR(AVERAGEIFS(C7:C1048576,C7:C1048576,"&lt;"&amp;(A5+IFERROR(_xlfn.STDEV.P(C7:C1048576),0)),C7:C1048576,"&gt;"&amp;(A5-IFERROR(_xlfn.STDEV.P(C7:C1048576),0))),0)</f>
        <v>0</v>
      </c>
      <c r="F5" s="113"/>
    </row>
    <row r="6" spans="1:20" ht="18" customHeight="1" x14ac:dyDescent="0.25">
      <c r="A6" s="74" t="s">
        <v>28</v>
      </c>
      <c r="B6" s="74"/>
      <c r="C6" s="74"/>
      <c r="D6" s="74"/>
      <c r="E6" s="74"/>
      <c r="F6" s="74"/>
    </row>
    <row r="7" spans="1:20" s="53" customFormat="1" ht="40.15" customHeight="1" x14ac:dyDescent="0.4">
      <c r="A7" s="51" t="s">
        <v>32</v>
      </c>
      <c r="B7" s="52"/>
      <c r="C7" s="52"/>
      <c r="D7" s="52"/>
      <c r="E7" s="52"/>
      <c r="F7" s="52"/>
      <c r="G7" s="52"/>
      <c r="H7" s="52"/>
      <c r="I7" s="52"/>
      <c r="J7" s="52"/>
      <c r="K7" s="52"/>
      <c r="M7" s="54"/>
      <c r="R7" s="55"/>
      <c r="S7" s="55"/>
      <c r="T7" s="55"/>
    </row>
    <row r="8" spans="1:20" s="59" customFormat="1" ht="35.1" customHeight="1" x14ac:dyDescent="0.3">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c r="B9" s="49"/>
      <c r="C9" s="49"/>
      <c r="D9" s="39"/>
      <c r="E9" s="39"/>
      <c r="F9" s="40"/>
      <c r="G9" s="38"/>
      <c r="H9" s="67"/>
      <c r="I9" s="39"/>
      <c r="J9" s="39"/>
      <c r="K9" s="41"/>
      <c r="M9" s="36"/>
      <c r="N9" s="28"/>
      <c r="O9" s="28"/>
      <c r="R9" s="29"/>
      <c r="S9" s="29"/>
      <c r="T9" s="29"/>
    </row>
    <row r="10" spans="1:20" s="27" customFormat="1" ht="52.5" customHeight="1" x14ac:dyDescent="0.3">
      <c r="A10" s="34"/>
      <c r="B10" s="49"/>
      <c r="C10" s="49"/>
      <c r="D10" s="39"/>
      <c r="E10" s="39"/>
      <c r="F10" s="40"/>
      <c r="G10" s="38"/>
      <c r="H10" s="67"/>
      <c r="I10" s="39"/>
      <c r="J10" s="39"/>
      <c r="K10" s="41"/>
      <c r="M10" s="36"/>
      <c r="N10" s="28"/>
      <c r="O10" s="28"/>
      <c r="R10" s="29"/>
      <c r="S10" s="29"/>
      <c r="T10" s="29"/>
    </row>
    <row r="11" spans="1:20" s="27" customFormat="1" ht="52.5" customHeight="1" x14ac:dyDescent="0.3">
      <c r="A11" s="34"/>
      <c r="B11" s="49"/>
      <c r="C11" s="49"/>
      <c r="D11" s="39"/>
      <c r="E11" s="39"/>
      <c r="F11" s="40"/>
      <c r="G11" s="38"/>
      <c r="H11" s="67"/>
      <c r="I11" s="39"/>
      <c r="J11" s="39"/>
      <c r="K11" s="41"/>
      <c r="M11" s="36"/>
      <c r="N11" s="28"/>
      <c r="O11" s="28"/>
      <c r="R11" s="29"/>
      <c r="S11" s="29"/>
      <c r="T11" s="29"/>
    </row>
    <row r="12" spans="1:20" s="27" customFormat="1" ht="52.5" customHeight="1" x14ac:dyDescent="0.3">
      <c r="A12" s="34"/>
      <c r="B12" s="49"/>
      <c r="C12" s="49"/>
      <c r="D12" s="39"/>
      <c r="E12" s="39"/>
      <c r="F12" s="40"/>
      <c r="G12" s="38"/>
      <c r="H12" s="67"/>
      <c r="I12" s="39"/>
      <c r="J12" s="39"/>
      <c r="K12" s="41"/>
      <c r="M12" s="36"/>
      <c r="N12" s="28"/>
      <c r="O12" s="28"/>
      <c r="R12" s="29"/>
      <c r="S12" s="29"/>
      <c r="T12" s="29"/>
    </row>
    <row r="13" spans="1:20" s="27" customFormat="1" ht="52.5" customHeight="1" x14ac:dyDescent="0.3">
      <c r="A13" s="34"/>
      <c r="B13" s="49"/>
      <c r="C13" s="49"/>
      <c r="D13" s="39"/>
      <c r="E13" s="39"/>
      <c r="F13" s="40"/>
      <c r="G13" s="38"/>
      <c r="H13" s="67"/>
      <c r="I13" s="39"/>
      <c r="J13" s="39"/>
      <c r="K13" s="41"/>
      <c r="M13" s="36"/>
      <c r="N13" s="28"/>
      <c r="O13" s="28"/>
      <c r="R13" s="29"/>
      <c r="S13" s="29"/>
      <c r="T13" s="29"/>
    </row>
    <row r="14" spans="1:20" s="27" customFormat="1" ht="52.5" customHeight="1" x14ac:dyDescent="0.3">
      <c r="A14" s="34"/>
      <c r="B14" s="49"/>
      <c r="C14" s="49"/>
      <c r="D14" s="39"/>
      <c r="E14" s="39"/>
      <c r="F14" s="40"/>
      <c r="G14" s="38"/>
      <c r="H14" s="67"/>
      <c r="I14" s="39"/>
      <c r="J14" s="39"/>
      <c r="K14" s="41"/>
      <c r="M14" s="36"/>
      <c r="N14" s="28"/>
      <c r="O14" s="28"/>
      <c r="R14" s="29"/>
      <c r="S14" s="29"/>
      <c r="T14" s="29"/>
    </row>
    <row r="15" spans="1:20" s="27" customFormat="1" ht="52.5" customHeight="1" x14ac:dyDescent="0.3">
      <c r="A15" s="34"/>
      <c r="B15" s="49"/>
      <c r="C15" s="49"/>
      <c r="D15" s="39"/>
      <c r="E15" s="39"/>
      <c r="F15" s="40"/>
      <c r="G15" s="38"/>
      <c r="H15" s="67"/>
      <c r="I15" s="39"/>
      <c r="J15" s="39"/>
      <c r="K15" s="41"/>
      <c r="M15" s="36"/>
      <c r="N15" s="28"/>
      <c r="O15" s="28"/>
      <c r="R15" s="29"/>
      <c r="S15" s="29"/>
      <c r="T15" s="29"/>
    </row>
    <row r="16" spans="1:20" s="27" customFormat="1" ht="52.5" customHeight="1" x14ac:dyDescent="0.3">
      <c r="A16" s="34"/>
      <c r="B16" s="49"/>
      <c r="C16" s="49"/>
      <c r="D16" s="39"/>
      <c r="E16" s="39"/>
      <c r="F16" s="40"/>
      <c r="G16" s="38"/>
      <c r="H16" s="67"/>
      <c r="I16" s="39"/>
      <c r="J16" s="39"/>
      <c r="K16" s="41"/>
      <c r="M16" s="36"/>
      <c r="N16" s="28"/>
      <c r="O16" s="28"/>
      <c r="R16" s="29"/>
      <c r="S16" s="29"/>
      <c r="T16" s="29"/>
    </row>
    <row r="17" spans="1:20" s="27" customFormat="1" ht="52.5" customHeight="1" x14ac:dyDescent="0.3">
      <c r="A17" s="34"/>
      <c r="B17" s="49"/>
      <c r="C17" s="49"/>
      <c r="D17" s="39"/>
      <c r="E17" s="39"/>
      <c r="F17" s="40"/>
      <c r="G17" s="38"/>
      <c r="H17" s="67"/>
      <c r="I17" s="39"/>
      <c r="J17" s="39"/>
      <c r="K17" s="41"/>
      <c r="M17" s="36"/>
      <c r="N17" s="28"/>
      <c r="O17" s="28"/>
      <c r="R17" s="29"/>
      <c r="S17" s="29"/>
      <c r="T17" s="29"/>
    </row>
    <row r="18" spans="1:20" s="27" customFormat="1" ht="52.5" customHeight="1" x14ac:dyDescent="0.3">
      <c r="A18" s="34"/>
      <c r="B18" s="49"/>
      <c r="C18" s="49"/>
      <c r="D18" s="39"/>
      <c r="E18" s="39"/>
      <c r="F18" s="40"/>
      <c r="G18" s="38"/>
      <c r="H18" s="67"/>
      <c r="I18" s="39"/>
      <c r="J18" s="39"/>
      <c r="K18" s="41"/>
      <c r="M18" s="36"/>
      <c r="N18" s="28"/>
      <c r="O18" s="28"/>
      <c r="R18" s="29"/>
      <c r="S18" s="29"/>
      <c r="T18" s="29"/>
    </row>
    <row r="19" spans="1:20" s="27" customFormat="1" ht="52.5" customHeight="1" x14ac:dyDescent="0.3">
      <c r="A19" s="34"/>
      <c r="B19" s="49"/>
      <c r="C19" s="49"/>
      <c r="D19" s="39"/>
      <c r="E19" s="39"/>
      <c r="F19" s="40"/>
      <c r="G19" s="38"/>
      <c r="H19" s="67"/>
      <c r="I19" s="39"/>
      <c r="J19" s="39"/>
      <c r="K19" s="41"/>
      <c r="M19" s="36"/>
      <c r="N19" s="28"/>
      <c r="O19" s="28"/>
      <c r="R19" s="29"/>
      <c r="S19" s="29"/>
      <c r="T19" s="29"/>
    </row>
    <row r="20" spans="1:20" s="27" customFormat="1" ht="52.5" customHeight="1" x14ac:dyDescent="0.3">
      <c r="A20" s="34"/>
      <c r="B20" s="49"/>
      <c r="C20" s="49"/>
      <c r="D20" s="39"/>
      <c r="E20" s="39"/>
      <c r="F20" s="40"/>
      <c r="G20" s="38"/>
      <c r="H20" s="67"/>
      <c r="I20" s="39"/>
      <c r="J20" s="39"/>
      <c r="K20" s="41"/>
      <c r="M20" s="36"/>
      <c r="N20" s="28"/>
      <c r="O20" s="28"/>
      <c r="R20" s="29"/>
      <c r="S20" s="29"/>
      <c r="T20" s="29"/>
    </row>
    <row r="21" spans="1:20" s="27" customFormat="1" ht="52.5" customHeight="1" x14ac:dyDescent="0.3">
      <c r="A21" s="34"/>
      <c r="B21" s="49"/>
      <c r="C21" s="49"/>
      <c r="D21" s="39"/>
      <c r="E21" s="39"/>
      <c r="F21" s="40"/>
      <c r="G21" s="38"/>
      <c r="H21" s="67"/>
      <c r="I21" s="39"/>
      <c r="J21" s="39"/>
      <c r="K21" s="41"/>
      <c r="M21" s="36"/>
      <c r="N21" s="28"/>
      <c r="O21" s="28"/>
      <c r="R21" s="29"/>
      <c r="S21" s="29"/>
      <c r="T21" s="29"/>
    </row>
    <row r="22" spans="1:20" s="63" customFormat="1" ht="40.15" customHeight="1" x14ac:dyDescent="0.35">
      <c r="A22" s="76" t="s">
        <v>43</v>
      </c>
      <c r="B22" s="77"/>
      <c r="C22" s="77"/>
      <c r="D22" s="77"/>
      <c r="E22" s="78"/>
      <c r="F22" s="78"/>
      <c r="G22" s="79"/>
      <c r="H22" s="62"/>
      <c r="I22" s="62"/>
      <c r="J22" s="62"/>
      <c r="K22" s="62"/>
      <c r="M22" s="80"/>
      <c r="R22" s="64"/>
      <c r="S22" s="64"/>
      <c r="T22" s="64"/>
    </row>
    <row r="23" spans="1:20" s="59" customFormat="1" ht="35.1" customHeight="1" x14ac:dyDescent="0.3">
      <c r="A23" s="56" t="s">
        <v>33</v>
      </c>
      <c r="B23" s="58" t="s">
        <v>44</v>
      </c>
      <c r="C23" s="57" t="s">
        <v>52</v>
      </c>
      <c r="D23" s="57" t="s">
        <v>45</v>
      </c>
      <c r="E23" s="58" t="s">
        <v>46</v>
      </c>
      <c r="F23" s="91" t="s">
        <v>47</v>
      </c>
      <c r="G23" s="92"/>
      <c r="H23" s="66"/>
      <c r="I23" s="66"/>
      <c r="J23" s="66"/>
      <c r="K23" s="66"/>
      <c r="N23" s="60"/>
      <c r="O23" s="60"/>
      <c r="R23" s="61"/>
      <c r="S23" s="61"/>
      <c r="T23" s="61"/>
    </row>
    <row r="24" spans="1:20" s="31" customFormat="1" ht="54" customHeight="1" x14ac:dyDescent="0.35">
      <c r="A24" s="34"/>
      <c r="B24" s="49"/>
      <c r="C24" s="49"/>
      <c r="D24" s="65"/>
      <c r="E24" s="75"/>
      <c r="F24" s="93"/>
      <c r="G24" s="94"/>
      <c r="H24" s="30"/>
      <c r="I24" s="30"/>
      <c r="J24" s="30"/>
      <c r="K24" s="30"/>
      <c r="M24" s="73"/>
      <c r="N24" s="33"/>
      <c r="O24" s="33"/>
      <c r="R24" s="32"/>
      <c r="S24" s="32"/>
      <c r="T24" s="32"/>
    </row>
    <row r="25" spans="1:20" s="31" customFormat="1" ht="54" customHeight="1" x14ac:dyDescent="0.35">
      <c r="A25" s="34"/>
      <c r="B25" s="49"/>
      <c r="C25" s="49"/>
      <c r="D25" s="65"/>
      <c r="E25" s="75"/>
      <c r="F25" s="93"/>
      <c r="G25" s="94"/>
      <c r="H25" s="30"/>
      <c r="I25" s="30"/>
      <c r="J25" s="30"/>
      <c r="K25" s="30"/>
      <c r="M25" s="73"/>
      <c r="N25" s="33"/>
      <c r="O25" s="33"/>
      <c r="R25" s="32"/>
      <c r="S25" s="32"/>
      <c r="T25" s="32"/>
    </row>
    <row r="26" spans="1:20" s="31" customFormat="1" ht="54" customHeight="1" x14ac:dyDescent="0.35">
      <c r="A26" s="34"/>
      <c r="B26" s="49"/>
      <c r="C26" s="49"/>
      <c r="D26" s="65"/>
      <c r="E26" s="75"/>
      <c r="F26" s="93"/>
      <c r="G26" s="94"/>
      <c r="H26" s="30"/>
      <c r="I26" s="30"/>
      <c r="J26" s="30"/>
      <c r="K26" s="30"/>
      <c r="M26" s="73"/>
      <c r="N26" s="33"/>
      <c r="O26" s="33"/>
      <c r="R26" s="32"/>
      <c r="S26" s="32"/>
      <c r="T26" s="32"/>
    </row>
    <row r="27" spans="1:20" s="31" customFormat="1" ht="54" customHeight="1" x14ac:dyDescent="0.35">
      <c r="A27" s="34"/>
      <c r="B27" s="49"/>
      <c r="C27" s="49"/>
      <c r="D27" s="65"/>
      <c r="E27" s="75"/>
      <c r="F27" s="93"/>
      <c r="G27" s="94"/>
      <c r="H27" s="30"/>
      <c r="I27" s="30"/>
      <c r="J27" s="30"/>
      <c r="K27" s="30"/>
      <c r="M27" s="73"/>
      <c r="N27" s="33"/>
      <c r="O27" s="33"/>
      <c r="R27" s="32"/>
      <c r="S27" s="32"/>
      <c r="T27" s="32"/>
    </row>
    <row r="28" spans="1:20" s="31" customFormat="1" ht="54" customHeight="1" x14ac:dyDescent="0.35">
      <c r="A28" s="34"/>
      <c r="B28" s="49"/>
      <c r="C28" s="49"/>
      <c r="D28" s="65"/>
      <c r="E28" s="75"/>
      <c r="F28" s="93"/>
      <c r="G28" s="94"/>
      <c r="H28" s="30"/>
      <c r="I28" s="30"/>
      <c r="J28" s="30"/>
      <c r="K28" s="30"/>
      <c r="M28" s="73"/>
      <c r="N28" s="33"/>
      <c r="O28" s="33"/>
      <c r="R28" s="32"/>
      <c r="S28" s="32"/>
      <c r="T28" s="32"/>
    </row>
    <row r="29" spans="1:20" ht="40.15" customHeight="1" x14ac:dyDescent="0.25">
      <c r="A29" s="70" t="s">
        <v>48</v>
      </c>
      <c r="B29" s="8"/>
      <c r="C29" s="8"/>
      <c r="D29" s="69"/>
      <c r="E29" s="42"/>
      <c r="F29" s="43"/>
      <c r="G29" s="44"/>
      <c r="H29" s="6"/>
      <c r="I29" s="6"/>
      <c r="J29" s="6"/>
      <c r="K29" s="6"/>
      <c r="M29" s="4"/>
      <c r="N29" s="3"/>
      <c r="O29" s="3"/>
      <c r="R29" s="5"/>
      <c r="S29" s="5"/>
      <c r="T29" s="5"/>
    </row>
    <row r="30" spans="1:20" s="59" customFormat="1" ht="35.1" customHeight="1" x14ac:dyDescent="0.3">
      <c r="A30" s="56" t="s">
        <v>49</v>
      </c>
      <c r="B30" s="58" t="s">
        <v>44</v>
      </c>
      <c r="C30" s="57" t="s">
        <v>52</v>
      </c>
      <c r="D30" s="57" t="s">
        <v>50</v>
      </c>
      <c r="E30" s="99" t="s">
        <v>51</v>
      </c>
      <c r="F30" s="98"/>
      <c r="G30" s="92"/>
      <c r="H30" s="66"/>
      <c r="I30" s="66"/>
      <c r="J30" s="66"/>
      <c r="K30" s="66"/>
      <c r="N30" s="60"/>
      <c r="O30" s="60"/>
      <c r="R30" s="61"/>
      <c r="S30" s="61"/>
      <c r="T30" s="61"/>
    </row>
    <row r="31" spans="1:20" s="27" customFormat="1" ht="54" customHeight="1" x14ac:dyDescent="0.3">
      <c r="A31" s="37" t="s">
        <v>28</v>
      </c>
      <c r="B31" s="49"/>
      <c r="C31" s="49"/>
      <c r="D31" s="50"/>
      <c r="E31" s="95"/>
      <c r="F31" s="96"/>
      <c r="G31" s="97"/>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tabSelected="1" workbookViewId="0">
      <pane ySplit="2" topLeftCell="A114" activePane="bottomLeft" state="frozen"/>
      <selection activeCell="C9" sqref="C9"/>
      <selection pane="bottomLeft" sqref="A1:E1"/>
    </sheetView>
  </sheetViews>
  <sheetFormatPr defaultColWidth="9.140625" defaultRowHeight="63" customHeight="1" x14ac:dyDescent="0.25"/>
  <cols>
    <col min="1" max="1" width="11.140625" style="84" customWidth="1"/>
    <col min="2" max="2" width="59.42578125" style="89" customWidth="1"/>
    <col min="3" max="3" width="15.85546875" style="90" customWidth="1"/>
    <col min="4" max="4" width="15.140625" style="90" customWidth="1"/>
    <col min="5" max="5" width="41.140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
      <c r="A1" s="120" t="s">
        <v>53</v>
      </c>
      <c r="B1" s="121"/>
      <c r="C1" s="121"/>
      <c r="D1" s="121"/>
      <c r="E1" s="122"/>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25">
      <c r="A3" s="100" t="s">
        <v>60</v>
      </c>
      <c r="B3" s="87" t="s">
        <v>61</v>
      </c>
      <c r="C3" s="88" t="s">
        <v>62</v>
      </c>
      <c r="D3" s="88">
        <v>100</v>
      </c>
      <c r="E3" s="81">
        <f t="array" aca="1" ref="E3" ca="1">IF(COUNTA(A:A)&lt;3,"",IF(AND($A2&lt;&gt;"",A3=""),"_______________________________",IF($E2="_______________________________","RESPONSÁVEL PELA ELABORAÇÃO",IFERROR(INDIRECT("'"&amp;A3&amp;"'"&amp;"!"&amp;IF($E$2="VALOR MÉDIO (UNITÁRIO)","A5",IF($E$2="MEDIANA (UNITÁRIO)","B5",IF($E$2="MÉDIA SANEADA (UNITÁRIO)","D5","")))),""))))</f>
        <v>12.58</v>
      </c>
    </row>
    <row r="4" spans="1:14" ht="63" customHeight="1" x14ac:dyDescent="0.25">
      <c r="A4" s="100" t="s">
        <v>63</v>
      </c>
      <c r="B4" s="87" t="s">
        <v>64</v>
      </c>
      <c r="C4" s="88" t="s">
        <v>62</v>
      </c>
      <c r="D4" s="88">
        <v>100</v>
      </c>
      <c r="E4" s="81">
        <f t="array" aca="1" ref="E4" ca="1">IF(COUNTA(A:A)&lt;3,"",IF(AND($A3&lt;&gt;"",A4=""),"_______________________________",IF($E3="_______________________________","RESPONSÁVEL PELA ELABORAÇÃO",IFERROR(INDIRECT("'"&amp;A4&amp;"'"&amp;"!"&amp;IF($E$2="VALOR MÉDIO (UNITÁRIO)","A5",IF($E$2="MEDIANA (UNITÁRIO)","B5",IF($E$2="MÉDIA SANEADA (UNITÁRIO)","D5","")))),""))))</f>
        <v>44.724999999999994</v>
      </c>
      <c r="K4" s="83"/>
    </row>
    <row r="5" spans="1:14" ht="63" customHeight="1" x14ac:dyDescent="0.3">
      <c r="A5" s="100" t="s">
        <v>65</v>
      </c>
      <c r="B5" s="87" t="s">
        <v>66</v>
      </c>
      <c r="C5" s="88" t="s">
        <v>62</v>
      </c>
      <c r="D5" s="88">
        <v>100</v>
      </c>
      <c r="E5" s="81">
        <f t="array" aca="1" ref="E5" ca="1">IF(COUNTA(A:A)&lt;3,"",IF(AND($A4&lt;&gt;"",A5=""),"_______________________________",IF($E4="_______________________________","RESPONSÁVEL PELA ELABORAÇÃO",IFERROR(INDIRECT("'"&amp;A5&amp;"'"&amp;"!"&amp;IF($E$2="VALOR MÉDIO (UNITÁRIO)","A5",IF($E$2="MEDIANA (UNITÁRIO)","B5",IF($E$2="MÉDIA SANEADA (UNITÁRIO)","D5","")))),""))))</f>
        <v>45.588000000000001</v>
      </c>
    </row>
    <row r="6" spans="1:14" ht="63" customHeight="1" x14ac:dyDescent="0.3">
      <c r="A6" s="100" t="s">
        <v>67</v>
      </c>
      <c r="B6" s="87" t="s">
        <v>68</v>
      </c>
      <c r="C6" s="88" t="s">
        <v>62</v>
      </c>
      <c r="D6" s="88">
        <v>100</v>
      </c>
      <c r="E6" s="81">
        <f t="array" aca="1" ref="E6" ca="1">IF(COUNTA(A:A)&lt;3,"",IF(AND($A5&lt;&gt;"",A6=""),"_______________________________",IF($E5="_______________________________","RESPONSÁVEL PELA ELABORAÇÃO",IFERROR(INDIRECT("'"&amp;A6&amp;"'"&amp;"!"&amp;IF($E$2="VALOR MÉDIO (UNITÁRIO)","A5",IF($E$2="MEDIANA (UNITÁRIO)","B5",IF($E$2="MÉDIA SANEADA (UNITÁRIO)","D5","")))),""))))</f>
        <v>4.6340000000000003</v>
      </c>
    </row>
    <row r="7" spans="1:14" ht="63" customHeight="1" x14ac:dyDescent="0.3">
      <c r="A7" s="100" t="s">
        <v>69</v>
      </c>
      <c r="B7" s="87" t="s">
        <v>70</v>
      </c>
      <c r="C7" s="88" t="s">
        <v>62</v>
      </c>
      <c r="D7" s="88">
        <v>100</v>
      </c>
      <c r="E7" s="81">
        <f t="array" aca="1" ref="E7" ca="1">IF(COUNTA(A:A)&lt;3,"",IF(AND($A6&lt;&gt;"",A7=""),"_______________________________",IF($E6="_______________________________","RESPONSÁVEL PELA ELABORAÇÃO",IFERROR(INDIRECT("'"&amp;A7&amp;"'"&amp;"!"&amp;IF($E$2="VALOR MÉDIO (UNITÁRIO)","A5",IF($E$2="MEDIANA (UNITÁRIO)","B5",IF($E$2="MÉDIA SANEADA (UNITÁRIO)","D5","")))),""))))</f>
        <v>25.898571428571433</v>
      </c>
      <c r="K7" s="83"/>
    </row>
    <row r="8" spans="1:14" ht="63" customHeight="1" x14ac:dyDescent="0.3">
      <c r="A8" s="100" t="s">
        <v>71</v>
      </c>
      <c r="B8" s="87" t="s">
        <v>72</v>
      </c>
      <c r="C8" s="88" t="s">
        <v>62</v>
      </c>
      <c r="D8" s="88">
        <v>100</v>
      </c>
      <c r="E8" s="81">
        <f t="array" aca="1" ref="E8" ca="1">IF(COUNTA(A:A)&lt;3,"",IF(AND($A7&lt;&gt;"",A8=""),"_______________________________",IF($E7="_______________________________","RESPONSÁVEL PELA ELABORAÇÃO",IFERROR(INDIRECT("'"&amp;A8&amp;"'"&amp;"!"&amp;IF($E$2="VALOR MÉDIO (UNITÁRIO)","A5",IF($E$2="MEDIANA (UNITÁRIO)","B5",IF($E$2="MÉDIA SANEADA (UNITÁRIO)","D5","")))),""))))</f>
        <v>21.786666666666665</v>
      </c>
    </row>
    <row r="9" spans="1:14" ht="63" customHeight="1" x14ac:dyDescent="0.3">
      <c r="A9" s="100" t="s">
        <v>73</v>
      </c>
      <c r="B9" s="87" t="s">
        <v>74</v>
      </c>
      <c r="C9" s="88" t="s">
        <v>62</v>
      </c>
      <c r="D9" s="88">
        <v>100</v>
      </c>
      <c r="E9" s="81">
        <f t="array" aca="1" ref="E9" ca="1">IF(COUNTA(A:A)&lt;3,"",IF(AND($A8&lt;&gt;"",A9=""),"_______________________________",IF($E8="_______________________________","RESPONSÁVEL PELA ELABORAÇÃO",IFERROR(INDIRECT("'"&amp;A9&amp;"'"&amp;"!"&amp;IF($E$2="VALOR MÉDIO (UNITÁRIO)","A5",IF($E$2="MEDIANA (UNITÁRIO)","B5",IF($E$2="MÉDIA SANEADA (UNITÁRIO)","D5","")))),""))))</f>
        <v>29.35</v>
      </c>
    </row>
    <row r="10" spans="1:14" ht="63" customHeight="1" x14ac:dyDescent="0.3">
      <c r="A10" s="100" t="s">
        <v>75</v>
      </c>
      <c r="B10" s="87" t="s">
        <v>76</v>
      </c>
      <c r="C10" s="88" t="s">
        <v>62</v>
      </c>
      <c r="D10" s="88">
        <v>100</v>
      </c>
      <c r="E10" s="81">
        <f t="array" aca="1" ref="E10" ca="1">IF(COUNTA(A:A)&lt;3,"",IF(AND($A9&lt;&gt;"",A10=""),"_______________________________",IF($E9="_______________________________","RESPONSÁVEL PELA ELABORAÇÃO",IFERROR(INDIRECT("'"&amp;A10&amp;"'"&amp;"!"&amp;IF($E$2="VALOR MÉDIO (UNITÁRIO)","A5",IF($E$2="MEDIANA (UNITÁRIO)","B5",IF($E$2="MÉDIA SANEADA (UNITÁRIO)","D5","")))),""))))</f>
        <v>15.838571428571429</v>
      </c>
      <c r="K10" s="83"/>
    </row>
    <row r="11" spans="1:14" ht="63" customHeight="1" x14ac:dyDescent="0.3">
      <c r="A11" s="100" t="s">
        <v>77</v>
      </c>
      <c r="B11" s="87" t="s">
        <v>78</v>
      </c>
      <c r="C11" s="88" t="s">
        <v>62</v>
      </c>
      <c r="D11" s="88">
        <v>100</v>
      </c>
      <c r="E11" s="81">
        <f t="array" aca="1" ref="E11" ca="1">IF(COUNTA(A:A)&lt;3,"",IF(AND($A10&lt;&gt;"",A11=""),"_______________________________",IF($E10="_______________________________","RESPONSÁVEL PELA ELABORAÇÃO",IFERROR(INDIRECT("'"&amp;A11&amp;"'"&amp;"!"&amp;IF($E$2="VALOR MÉDIO (UNITÁRIO)","A5",IF($E$2="MEDIANA (UNITÁRIO)","B5",IF($E$2="MÉDIA SANEADA (UNITÁRIO)","D5","")))),""))))</f>
        <v>142.6442857142857</v>
      </c>
    </row>
    <row r="12" spans="1:14" ht="63" customHeight="1" x14ac:dyDescent="0.3">
      <c r="A12" s="100" t="s">
        <v>79</v>
      </c>
      <c r="B12" s="87" t="s">
        <v>80</v>
      </c>
      <c r="C12" s="88" t="s">
        <v>62</v>
      </c>
      <c r="D12" s="88">
        <v>100</v>
      </c>
      <c r="E12" s="81">
        <f t="array" aca="1" ref="E12" ca="1">IF(COUNTA(A:A)&lt;3,"",IF(AND($A11&lt;&gt;"",A12=""),"_______________________________",IF($E11="_______________________________","RESPONSÁVEL PELA ELABORAÇÃO",IFERROR(INDIRECT("'"&amp;A12&amp;"'"&amp;"!"&amp;IF($E$2="VALOR MÉDIO (UNITÁRIO)","A5",IF($E$2="MEDIANA (UNITÁRIO)","B5",IF($E$2="MÉDIA SANEADA (UNITÁRIO)","D5","")))),""))))</f>
        <v>16.945714285714281</v>
      </c>
    </row>
    <row r="13" spans="1:14" ht="63" customHeight="1" x14ac:dyDescent="0.3">
      <c r="A13" s="100" t="s">
        <v>81</v>
      </c>
      <c r="B13" s="87" t="s">
        <v>82</v>
      </c>
      <c r="C13" s="88" t="s">
        <v>62</v>
      </c>
      <c r="D13" s="88">
        <v>100</v>
      </c>
      <c r="E13" s="81">
        <f t="array" aca="1" ref="E13" ca="1">IF(COUNTA(A:A)&lt;3,"",IF(AND($A12&lt;&gt;"",A13=""),"_______________________________",IF($E12="_______________________________","RESPONSÁVEL PELA ELABORAÇÃO",IFERROR(INDIRECT("'"&amp;A13&amp;"'"&amp;"!"&amp;IF($E$2="VALOR MÉDIO (UNITÁRIO)","A5",IF($E$2="MEDIANA (UNITÁRIO)","B5",IF($E$2="MÉDIA SANEADA (UNITÁRIO)","D5","")))),""))))</f>
        <v>18.215</v>
      </c>
      <c r="K13" s="83"/>
    </row>
    <row r="14" spans="1:14" ht="63" customHeight="1" x14ac:dyDescent="0.3">
      <c r="A14" s="100" t="s">
        <v>83</v>
      </c>
      <c r="B14" s="87" t="s">
        <v>84</v>
      </c>
      <c r="C14" s="88" t="s">
        <v>62</v>
      </c>
      <c r="D14" s="88">
        <v>100</v>
      </c>
      <c r="E14" s="81">
        <f t="array" aca="1" ref="E14" ca="1">IF(COUNTA(A:A)&lt;3,"",IF(AND($A13&lt;&gt;"",A14=""),"_______________________________",IF($E13="_______________________________","RESPONSÁVEL PELA ELABORAÇÃO",IFERROR(INDIRECT("'"&amp;A14&amp;"'"&amp;"!"&amp;IF($E$2="VALOR MÉDIO (UNITÁRIO)","A5",IF($E$2="MEDIANA (UNITÁRIO)","B5",IF($E$2="MÉDIA SANEADA (UNITÁRIO)","D5","")))),""))))</f>
        <v>11.4275</v>
      </c>
    </row>
    <row r="15" spans="1:14" ht="63" customHeight="1" x14ac:dyDescent="0.3">
      <c r="A15" s="100" t="s">
        <v>85</v>
      </c>
      <c r="B15" s="87" t="s">
        <v>86</v>
      </c>
      <c r="C15" s="88" t="s">
        <v>62</v>
      </c>
      <c r="D15" s="88">
        <v>100</v>
      </c>
      <c r="E15" s="81">
        <f t="array" aca="1" ref="E15" ca="1">IF(COUNTA(A:A)&lt;3,"",IF(AND($A14&lt;&gt;"",A15=""),"_______________________________",IF($E14="_______________________________","RESPONSÁVEL PELA ELABORAÇÃO",IFERROR(INDIRECT("'"&amp;A15&amp;"'"&amp;"!"&amp;IF($E$2="VALOR MÉDIO (UNITÁRIO)","A5",IF($E$2="MEDIANA (UNITÁRIO)","B5",IF($E$2="MÉDIA SANEADA (UNITÁRIO)","D5","")))),""))))</f>
        <v>32.412857142857142</v>
      </c>
    </row>
    <row r="16" spans="1:14" ht="63" customHeight="1" x14ac:dyDescent="0.3">
      <c r="A16" s="100" t="s">
        <v>87</v>
      </c>
      <c r="B16" s="87" t="s">
        <v>88</v>
      </c>
      <c r="C16" s="88" t="s">
        <v>62</v>
      </c>
      <c r="D16" s="88">
        <v>100</v>
      </c>
      <c r="E16" s="81">
        <f t="array" aca="1" ref="E16" ca="1">IF(COUNTA(A:A)&lt;3,"",IF(AND($A15&lt;&gt;"",A16=""),"_______________________________",IF($E15="_______________________________","RESPONSÁVEL PELA ELABORAÇÃO",IFERROR(INDIRECT("'"&amp;A16&amp;"'"&amp;"!"&amp;IF($E$2="VALOR MÉDIO (UNITÁRIO)","A5",IF($E$2="MEDIANA (UNITÁRIO)","B5",IF($E$2="MÉDIA SANEADA (UNITÁRIO)","D5","")))),""))))</f>
        <v>215.36599999999999</v>
      </c>
      <c r="K16" s="83"/>
    </row>
    <row r="17" spans="1:5" ht="63" customHeight="1" x14ac:dyDescent="0.3">
      <c r="A17" s="100" t="s">
        <v>89</v>
      </c>
      <c r="B17" s="87" t="s">
        <v>90</v>
      </c>
      <c r="C17" s="88" t="s">
        <v>62</v>
      </c>
      <c r="D17" s="88">
        <v>100</v>
      </c>
      <c r="E17" s="81">
        <f t="array" aca="1" ref="E17" ca="1">IF(COUNTA(A:A)&lt;3,"",IF(AND($A16&lt;&gt;"",A17=""),"_______________________________",IF($E16="_______________________________","RESPONSÁVEL PELA ELABORAÇÃO",IFERROR(INDIRECT("'"&amp;A17&amp;"'"&amp;"!"&amp;IF($E$2="VALOR MÉDIO (UNITÁRIO)","A5",IF($E$2="MEDIANA (UNITÁRIO)","B5",IF($E$2="MÉDIA SANEADA (UNITÁRIO)","D5","")))),""))))</f>
        <v>1228.4360000000001</v>
      </c>
    </row>
    <row r="18" spans="1:5" ht="63" customHeight="1" x14ac:dyDescent="0.3">
      <c r="A18" s="100" t="s">
        <v>91</v>
      </c>
      <c r="B18" s="87" t="s">
        <v>92</v>
      </c>
      <c r="C18" s="88" t="s">
        <v>62</v>
      </c>
      <c r="D18" s="88">
        <v>100</v>
      </c>
      <c r="E18" s="81">
        <f t="array" aca="1" ref="E18" ca="1">IF(COUNTA(A:A)&lt;3,"",IF(AND($A17&lt;&gt;"",A18=""),"_______________________________",IF($E17="_______________________________","RESPONSÁVEL PELA ELABORAÇÃO",IFERROR(INDIRECT("'"&amp;A18&amp;"'"&amp;"!"&amp;IF($E$2="VALOR MÉDIO (UNITÁRIO)","A5",IF($E$2="MEDIANA (UNITÁRIO)","B5",IF($E$2="MÉDIA SANEADA (UNITÁRIO)","D5","")))),""))))</f>
        <v>25.356000000000002</v>
      </c>
    </row>
    <row r="19" spans="1:5" ht="63" customHeight="1" x14ac:dyDescent="0.3">
      <c r="A19" s="100" t="s">
        <v>93</v>
      </c>
      <c r="B19" s="87" t="s">
        <v>94</v>
      </c>
      <c r="C19" s="88" t="s">
        <v>62</v>
      </c>
      <c r="D19" s="88">
        <v>100</v>
      </c>
      <c r="E19" s="81">
        <f t="array" aca="1" ref="E19" ca="1">IF(COUNTA(A:A)&lt;3,"",IF(AND($A18&lt;&gt;"",A19=""),"_______________________________",IF($E18="_______________________________","RESPONSÁVEL PELA ELABORAÇÃO",IFERROR(INDIRECT("'"&amp;A19&amp;"'"&amp;"!"&amp;IF($E$2="VALOR MÉDIO (UNITÁRIO)","A5",IF($E$2="MEDIANA (UNITÁRIO)","B5",IF($E$2="MÉDIA SANEADA (UNITÁRIO)","D5","")))),""))))</f>
        <v>10.274000000000001</v>
      </c>
    </row>
    <row r="20" spans="1:5" ht="63" customHeight="1" x14ac:dyDescent="0.3">
      <c r="A20" s="100" t="s">
        <v>95</v>
      </c>
      <c r="B20" s="87" t="s">
        <v>96</v>
      </c>
      <c r="C20" s="88" t="s">
        <v>62</v>
      </c>
      <c r="D20" s="88">
        <v>100</v>
      </c>
      <c r="E20" s="81">
        <f t="array" aca="1" ref="E20" ca="1">IF(COUNTA(A:A)&lt;3,"",IF(AND($A19&lt;&gt;"",A20=""),"_______________________________",IF($E19="_______________________________","RESPONSÁVEL PELA ELABORAÇÃO",IFERROR(INDIRECT("'"&amp;A20&amp;"'"&amp;"!"&amp;IF($E$2="VALOR MÉDIO (UNITÁRIO)","A5",IF($E$2="MEDIANA (UNITÁRIO)","B5",IF($E$2="MÉDIA SANEADA (UNITÁRIO)","D5","")))),""))))</f>
        <v>11.178000000000001</v>
      </c>
    </row>
    <row r="21" spans="1:5" ht="63" customHeight="1" x14ac:dyDescent="0.3">
      <c r="A21" s="100" t="s">
        <v>97</v>
      </c>
      <c r="B21" s="87" t="s">
        <v>98</v>
      </c>
      <c r="C21" s="88" t="s">
        <v>62</v>
      </c>
      <c r="D21" s="88">
        <v>100</v>
      </c>
      <c r="E21" s="81">
        <f t="array" aca="1" ref="E21" ca="1">IF(COUNTA(A:A)&lt;3,"",IF(AND($A20&lt;&gt;"",A21=""),"_______________________________",IF($E20="_______________________________","RESPONSÁVEL PELA ELABORAÇÃO",IFERROR(INDIRECT("'"&amp;A21&amp;"'"&amp;"!"&amp;IF($E$2="VALOR MÉDIO (UNITÁRIO)","A5",IF($E$2="MEDIANA (UNITÁRIO)","B5",IF($E$2="MÉDIA SANEADA (UNITÁRIO)","D5","")))),""))))</f>
        <v>43.172000000000004</v>
      </c>
    </row>
    <row r="22" spans="1:5" ht="63" customHeight="1" x14ac:dyDescent="0.3">
      <c r="A22" s="100" t="s">
        <v>99</v>
      </c>
      <c r="B22" s="87" t="s">
        <v>100</v>
      </c>
      <c r="C22" s="88" t="s">
        <v>62</v>
      </c>
      <c r="D22" s="88">
        <v>100</v>
      </c>
      <c r="E22" s="81">
        <f t="array" aca="1" ref="E22" ca="1">IF(COUNTA(A:A)&lt;3,"",IF(AND($A21&lt;&gt;"",A22=""),"_______________________________",IF($E21="_______________________________","RESPONSÁVEL PELA ELABORAÇÃO",IFERROR(INDIRECT("'"&amp;A22&amp;"'"&amp;"!"&amp;IF($E$2="VALOR MÉDIO (UNITÁRIO)","A5",IF($E$2="MEDIANA (UNITÁRIO)","B5",IF($E$2="MÉDIA SANEADA (UNITÁRIO)","D5","")))),""))))</f>
        <v>187.304</v>
      </c>
    </row>
    <row r="23" spans="1:5" ht="63" customHeight="1" x14ac:dyDescent="0.3">
      <c r="A23" s="100" t="s">
        <v>101</v>
      </c>
      <c r="B23" s="87" t="s">
        <v>102</v>
      </c>
      <c r="C23" s="88" t="s">
        <v>62</v>
      </c>
      <c r="D23" s="88">
        <v>100</v>
      </c>
      <c r="E23" s="81">
        <f t="array" aca="1" ref="E23" ca="1">IF(COUNTA(A:A)&lt;3,"",IF(AND($A22&lt;&gt;"",A23=""),"_______________________________",IF($E22="_______________________________","RESPONSÁVEL PELA ELABORAÇÃO",IFERROR(INDIRECT("'"&amp;A23&amp;"'"&amp;"!"&amp;IF($E$2="VALOR MÉDIO (UNITÁRIO)","A5",IF($E$2="MEDIANA (UNITÁRIO)","B5",IF($E$2="MÉDIA SANEADA (UNITÁRIO)","D5","")))),""))))</f>
        <v>157.17250000000001</v>
      </c>
    </row>
    <row r="24" spans="1:5" ht="63" customHeight="1" x14ac:dyDescent="0.3">
      <c r="A24" s="100" t="s">
        <v>103</v>
      </c>
      <c r="B24" s="87" t="s">
        <v>104</v>
      </c>
      <c r="C24" s="88" t="s">
        <v>62</v>
      </c>
      <c r="D24" s="88">
        <v>100</v>
      </c>
      <c r="E24" s="81">
        <f t="array" aca="1" ref="E24" ca="1">IF(COUNTA(A:A)&lt;3,"",IF(AND($A23&lt;&gt;"",A24=""),"_______________________________",IF($E23="_______________________________","RESPONSÁVEL PELA ELABORAÇÃO",IFERROR(INDIRECT("'"&amp;A24&amp;"'"&amp;"!"&amp;IF($E$2="VALOR MÉDIO (UNITÁRIO)","A5",IF($E$2="MEDIANA (UNITÁRIO)","B5",IF($E$2="MÉDIA SANEADA (UNITÁRIO)","D5","")))),""))))</f>
        <v>11.563333333333333</v>
      </c>
    </row>
    <row r="25" spans="1:5" ht="63" customHeight="1" x14ac:dyDescent="0.3">
      <c r="A25" s="100" t="s">
        <v>105</v>
      </c>
      <c r="B25" s="87" t="s">
        <v>106</v>
      </c>
      <c r="C25" s="88" t="s">
        <v>62</v>
      </c>
      <c r="D25" s="88">
        <v>100</v>
      </c>
      <c r="E25" s="81">
        <f t="array" aca="1" ref="E25" ca="1">IF(COUNTA(A:A)&lt;3,"",IF(AND($A24&lt;&gt;"",A25=""),"_______________________________",IF($E24="_______________________________","RESPONSÁVEL PELA ELABORAÇÃO",IFERROR(INDIRECT("'"&amp;A25&amp;"'"&amp;"!"&amp;IF($E$2="VALOR MÉDIO (UNITÁRIO)","A5",IF($E$2="MEDIANA (UNITÁRIO)","B5",IF($E$2="MÉDIA SANEADA (UNITÁRIO)","D5","")))),""))))</f>
        <v>55.887999999999998</v>
      </c>
    </row>
    <row r="26" spans="1:5" ht="63" customHeight="1" x14ac:dyDescent="0.3">
      <c r="A26" s="100" t="s">
        <v>107</v>
      </c>
      <c r="B26" s="87" t="s">
        <v>108</v>
      </c>
      <c r="C26" s="88" t="s">
        <v>62</v>
      </c>
      <c r="D26" s="88">
        <v>100</v>
      </c>
      <c r="E26" s="81">
        <f t="array" aca="1" ref="E26" ca="1">IF(COUNTA(A:A)&lt;3,"",IF(AND($A25&lt;&gt;"",A26=""),"_______________________________",IF($E25="_______________________________","RESPONSÁVEL PELA ELABORAÇÃO",IFERROR(INDIRECT("'"&amp;A26&amp;"'"&amp;"!"&amp;IF($E$2="VALOR MÉDIO (UNITÁRIO)","A5",IF($E$2="MEDIANA (UNITÁRIO)","B5",IF($E$2="MÉDIA SANEADA (UNITÁRIO)","D5","")))),""))))</f>
        <v>18.556000000000001</v>
      </c>
    </row>
    <row r="27" spans="1:5" ht="63" customHeight="1" x14ac:dyDescent="0.3">
      <c r="A27" s="100" t="s">
        <v>109</v>
      </c>
      <c r="B27" s="87" t="s">
        <v>110</v>
      </c>
      <c r="C27" s="88" t="s">
        <v>62</v>
      </c>
      <c r="D27" s="88">
        <v>100</v>
      </c>
      <c r="E27" s="81">
        <f t="array" aca="1" ref="E27" ca="1">IF(COUNTA(A:A)&lt;3,"",IF(AND($A26&lt;&gt;"",A27=""),"_______________________________",IF($E26="_______________________________","RESPONSÁVEL PELA ELABORAÇÃO",IFERROR(INDIRECT("'"&amp;A27&amp;"'"&amp;"!"&amp;IF($E$2="VALOR MÉDIO (UNITÁRIO)","A5",IF($E$2="MEDIANA (UNITÁRIO)","B5",IF($E$2="MÉDIA SANEADA (UNITÁRIO)","D5","")))),""))))</f>
        <v>29.416666666666668</v>
      </c>
    </row>
    <row r="28" spans="1:5" ht="63" customHeight="1" x14ac:dyDescent="0.3">
      <c r="A28" s="100" t="s">
        <v>111</v>
      </c>
      <c r="B28" s="87" t="s">
        <v>112</v>
      </c>
      <c r="C28" s="88" t="s">
        <v>62</v>
      </c>
      <c r="D28" s="88">
        <v>100</v>
      </c>
      <c r="E28" s="81">
        <f t="array" aca="1" ref="E28" ca="1">IF(COUNTA(A:A)&lt;3,"",IF(AND($A27&lt;&gt;"",A28=""),"_______________________________",IF($E27="_______________________________","RESPONSÁVEL PELA ELABORAÇÃO",IFERROR(INDIRECT("'"&amp;A28&amp;"'"&amp;"!"&amp;IF($E$2="VALOR MÉDIO (UNITÁRIO)","A5",IF($E$2="MEDIANA (UNITÁRIO)","B5",IF($E$2="MÉDIA SANEADA (UNITÁRIO)","D5","")))),""))))</f>
        <v>11.282</v>
      </c>
    </row>
    <row r="29" spans="1:5" ht="63" customHeight="1" x14ac:dyDescent="0.3">
      <c r="A29" s="100" t="s">
        <v>113</v>
      </c>
      <c r="B29" s="87" t="s">
        <v>114</v>
      </c>
      <c r="C29" s="88" t="s">
        <v>62</v>
      </c>
      <c r="D29" s="88">
        <v>100</v>
      </c>
      <c r="E29" s="81">
        <f t="array" aca="1" ref="E29" ca="1">IF(COUNTA(A:A)&lt;3,"",IF(AND($A28&lt;&gt;"",A29=""),"_______________________________",IF($E28="_______________________________","RESPONSÁVEL PELA ELABORAÇÃO",IFERROR(INDIRECT("'"&amp;A29&amp;"'"&amp;"!"&amp;IF($E$2="VALOR MÉDIO (UNITÁRIO)","A5",IF($E$2="MEDIANA (UNITÁRIO)","B5",IF($E$2="MÉDIA SANEADA (UNITÁRIO)","D5","")))),""))))</f>
        <v>14.026</v>
      </c>
    </row>
    <row r="30" spans="1:5" ht="63" customHeight="1" x14ac:dyDescent="0.3">
      <c r="A30" s="100" t="s">
        <v>115</v>
      </c>
      <c r="B30" s="87" t="s">
        <v>116</v>
      </c>
      <c r="C30" s="88" t="s">
        <v>62</v>
      </c>
      <c r="D30" s="88">
        <v>100</v>
      </c>
      <c r="E30" s="81">
        <f t="array" aca="1" ref="E30" ca="1">IF(COUNTA(A:A)&lt;3,"",IF(AND($A29&lt;&gt;"",A30=""),"_______________________________",IF($E29="_______________________________","RESPONSÁVEL PELA ELABORAÇÃO",IFERROR(INDIRECT("'"&amp;A30&amp;"'"&amp;"!"&amp;IF($E$2="VALOR MÉDIO (UNITÁRIO)","A5",IF($E$2="MEDIANA (UNITÁRIO)","B5",IF($E$2="MÉDIA SANEADA (UNITÁRIO)","D5","")))),""))))</f>
        <v>2.7216666666666662</v>
      </c>
    </row>
    <row r="31" spans="1:5" ht="63" customHeight="1" x14ac:dyDescent="0.3">
      <c r="A31" s="100" t="s">
        <v>117</v>
      </c>
      <c r="B31" s="87" t="s">
        <v>118</v>
      </c>
      <c r="C31" s="88" t="s">
        <v>62</v>
      </c>
      <c r="D31" s="88">
        <v>100</v>
      </c>
      <c r="E31" s="81">
        <f t="array" aca="1" ref="E31" ca="1">IF(COUNTA(A:A)&lt;3,"",IF(AND($A30&lt;&gt;"",A31=""),"_______________________________",IF($E30="_______________________________","RESPONSÁVEL PELA ELABORAÇÃO",IFERROR(INDIRECT("'"&amp;A31&amp;"'"&amp;"!"&amp;IF($E$2="VALOR MÉDIO (UNITÁRIO)","A5",IF($E$2="MEDIANA (UNITÁRIO)","B5",IF($E$2="MÉDIA SANEADA (UNITÁRIO)","D5","")))),""))))</f>
        <v>33.648333333333333</v>
      </c>
    </row>
    <row r="32" spans="1:5" ht="63" customHeight="1" x14ac:dyDescent="0.3">
      <c r="A32" s="100" t="s">
        <v>119</v>
      </c>
      <c r="B32" s="87" t="s">
        <v>120</v>
      </c>
      <c r="C32" s="88" t="s">
        <v>62</v>
      </c>
      <c r="D32" s="88">
        <v>100</v>
      </c>
      <c r="E32" s="81">
        <f t="array" aca="1" ref="E32" ca="1">IF(COUNTA(A:A)&lt;3,"",IF(AND($A31&lt;&gt;"",A32=""),"_______________________________",IF($E31="_______________________________","RESPONSÁVEL PELA ELABORAÇÃO",IFERROR(INDIRECT("'"&amp;A32&amp;"'"&amp;"!"&amp;IF($E$2="VALOR MÉDIO (UNITÁRIO)","A5",IF($E$2="MEDIANA (UNITÁRIO)","B5",IF($E$2="MÉDIA SANEADA (UNITÁRIO)","D5","")))),""))))</f>
        <v>46.198571428571427</v>
      </c>
    </row>
    <row r="33" spans="1:5" ht="63" customHeight="1" x14ac:dyDescent="0.3">
      <c r="A33" s="100" t="s">
        <v>121</v>
      </c>
      <c r="B33" s="87" t="s">
        <v>122</v>
      </c>
      <c r="C33" s="88" t="s">
        <v>62</v>
      </c>
      <c r="D33" s="88">
        <v>100</v>
      </c>
      <c r="E33" s="81">
        <f t="array" aca="1" ref="E33" ca="1">IF(COUNTA(A:A)&lt;3,"",IF(AND($A32&lt;&gt;"",A33=""),"_______________________________",IF($E32="_______________________________","RESPONSÁVEL PELA ELABORAÇÃO",IFERROR(INDIRECT("'"&amp;A33&amp;"'"&amp;"!"&amp;IF($E$2="VALOR MÉDIO (UNITÁRIO)","A5",IF($E$2="MEDIANA (UNITÁRIO)","B5",IF($E$2="MÉDIA SANEADA (UNITÁRIO)","D5","")))),""))))</f>
        <v>43.706666666666671</v>
      </c>
    </row>
    <row r="34" spans="1:5" ht="63" customHeight="1" x14ac:dyDescent="0.3">
      <c r="A34" s="100" t="s">
        <v>123</v>
      </c>
      <c r="B34" s="87" t="s">
        <v>124</v>
      </c>
      <c r="C34" s="88" t="s">
        <v>62</v>
      </c>
      <c r="D34" s="88">
        <v>100</v>
      </c>
      <c r="E34" s="81">
        <f t="array" aca="1" ref="E34" ca="1">IF(COUNTA(A:A)&lt;3,"",IF(AND($A33&lt;&gt;"",A34=""),"_______________________________",IF($E33="_______________________________","RESPONSÁVEL PELA ELABORAÇÃO",IFERROR(INDIRECT("'"&amp;A34&amp;"'"&amp;"!"&amp;IF($E$2="VALOR MÉDIO (UNITÁRIO)","A5",IF($E$2="MEDIANA (UNITÁRIO)","B5",IF($E$2="MÉDIA SANEADA (UNITÁRIO)","D5","")))),""))))</f>
        <v>46.67166666666666</v>
      </c>
    </row>
    <row r="35" spans="1:5" ht="63" customHeight="1" x14ac:dyDescent="0.3">
      <c r="A35" s="100" t="s">
        <v>125</v>
      </c>
      <c r="B35" s="87" t="s">
        <v>126</v>
      </c>
      <c r="C35" s="88" t="s">
        <v>62</v>
      </c>
      <c r="D35" s="88">
        <v>100</v>
      </c>
      <c r="E35" s="81">
        <f t="array" aca="1" ref="E35" ca="1">IF(COUNTA(A:A)&lt;3,"",IF(AND($A34&lt;&gt;"",A35=""),"_______________________________",IF($E34="_______________________________","RESPONSÁVEL PELA ELABORAÇÃO",IFERROR(INDIRECT("'"&amp;A35&amp;"'"&amp;"!"&amp;IF($E$2="VALOR MÉDIO (UNITÁRIO)","A5",IF($E$2="MEDIANA (UNITÁRIO)","B5",IF($E$2="MÉDIA SANEADA (UNITÁRIO)","D5","")))),""))))</f>
        <v>66.011428571428581</v>
      </c>
    </row>
    <row r="36" spans="1:5" ht="63" customHeight="1" x14ac:dyDescent="0.3">
      <c r="A36" s="100" t="s">
        <v>127</v>
      </c>
      <c r="B36" s="87" t="s">
        <v>128</v>
      </c>
      <c r="C36" s="88" t="s">
        <v>62</v>
      </c>
      <c r="D36" s="88">
        <v>100</v>
      </c>
      <c r="E36" s="81">
        <f t="array" aca="1" ref="E36" ca="1">IF(COUNTA(A:A)&lt;3,"",IF(AND($A35&lt;&gt;"",A36=""),"_______________________________",IF($E35="_______________________________","RESPONSÁVEL PELA ELABORAÇÃO",IFERROR(INDIRECT("'"&amp;A36&amp;"'"&amp;"!"&amp;IF($E$2="VALOR MÉDIO (UNITÁRIO)","A5",IF($E$2="MEDIANA (UNITÁRIO)","B5",IF($E$2="MÉDIA SANEADA (UNITÁRIO)","D5","")))),""))))</f>
        <v>38.113333333333337</v>
      </c>
    </row>
    <row r="37" spans="1:5" ht="63" customHeight="1" x14ac:dyDescent="0.3">
      <c r="A37" s="100" t="s">
        <v>129</v>
      </c>
      <c r="B37" s="87" t="s">
        <v>130</v>
      </c>
      <c r="C37" s="88" t="s">
        <v>62</v>
      </c>
      <c r="D37" s="88">
        <v>100</v>
      </c>
      <c r="E37" s="81">
        <f t="array" aca="1" ref="E37" ca="1">IF(COUNTA(A:A)&lt;3,"",IF(AND($A36&lt;&gt;"",A37=""),"_______________________________",IF($E36="_______________________________","RESPONSÁVEL PELA ELABORAÇÃO",IFERROR(INDIRECT("'"&amp;A37&amp;"'"&amp;"!"&amp;IF($E$2="VALOR MÉDIO (UNITÁRIO)","A5",IF($E$2="MEDIANA (UNITÁRIO)","B5",IF($E$2="MÉDIA SANEADA (UNITÁRIO)","D5","")))),""))))</f>
        <v>5.1614285714285719</v>
      </c>
    </row>
    <row r="38" spans="1:5" ht="63" customHeight="1" x14ac:dyDescent="0.3">
      <c r="A38" s="100" t="s">
        <v>131</v>
      </c>
      <c r="B38" s="87" t="s">
        <v>132</v>
      </c>
      <c r="C38" s="88" t="s">
        <v>62</v>
      </c>
      <c r="D38" s="88">
        <v>100</v>
      </c>
      <c r="E38" s="81">
        <f t="array" aca="1" ref="E38" ca="1">IF(COUNTA(A:A)&lt;3,"",IF(AND($A37&lt;&gt;"",A38=""),"_______________________________",IF($E37="_______________________________","RESPONSÁVEL PELA ELABORAÇÃO",IFERROR(INDIRECT("'"&amp;A38&amp;"'"&amp;"!"&amp;IF($E$2="VALOR MÉDIO (UNITÁRIO)","A5",IF($E$2="MEDIANA (UNITÁRIO)","B5",IF($E$2="MÉDIA SANEADA (UNITÁRIO)","D5","")))),""))))</f>
        <v>15.05</v>
      </c>
    </row>
    <row r="39" spans="1:5" ht="63" customHeight="1" x14ac:dyDescent="0.3">
      <c r="A39" s="100" t="s">
        <v>133</v>
      </c>
      <c r="B39" s="87" t="s">
        <v>134</v>
      </c>
      <c r="C39" s="88" t="s">
        <v>62</v>
      </c>
      <c r="D39" s="88">
        <v>100</v>
      </c>
      <c r="E39" s="81">
        <f t="array" aca="1" ref="E39" ca="1">IF(COUNTA(A:A)&lt;3,"",IF(AND($A38&lt;&gt;"",A39=""),"_______________________________",IF($E38="_______________________________","RESPONSÁVEL PELA ELABORAÇÃO",IFERROR(INDIRECT("'"&amp;A39&amp;"'"&amp;"!"&amp;IF($E$2="VALOR MÉDIO (UNITÁRIO)","A5",IF($E$2="MEDIANA (UNITÁRIO)","B5",IF($E$2="MÉDIA SANEADA (UNITÁRIO)","D5","")))),""))))</f>
        <v>20.206666666666667</v>
      </c>
    </row>
    <row r="40" spans="1:5" ht="63" customHeight="1" x14ac:dyDescent="0.3">
      <c r="A40" s="100" t="s">
        <v>135</v>
      </c>
      <c r="B40" s="87" t="s">
        <v>136</v>
      </c>
      <c r="C40" s="88" t="s">
        <v>62</v>
      </c>
      <c r="D40" s="88">
        <v>100</v>
      </c>
      <c r="E40" s="81">
        <f t="array" aca="1" ref="E40" ca="1">IF(COUNTA(A:A)&lt;3,"",IF(AND($A39&lt;&gt;"",A40=""),"_______________________________",IF($E39="_______________________________","RESPONSÁVEL PELA ELABORAÇÃO",IFERROR(INDIRECT("'"&amp;A40&amp;"'"&amp;"!"&amp;IF($E$2="VALOR MÉDIO (UNITÁRIO)","A5",IF($E$2="MEDIANA (UNITÁRIO)","B5",IF($E$2="MÉDIA SANEADA (UNITÁRIO)","D5","")))),""))))</f>
        <v>19.396666666666665</v>
      </c>
    </row>
    <row r="41" spans="1:5" ht="63" customHeight="1" x14ac:dyDescent="0.3">
      <c r="A41" s="100" t="s">
        <v>137</v>
      </c>
      <c r="B41" s="87" t="s">
        <v>138</v>
      </c>
      <c r="C41" s="88" t="s">
        <v>62</v>
      </c>
      <c r="D41" s="88">
        <v>100</v>
      </c>
      <c r="E41" s="81">
        <f t="array" aca="1" ref="E41" ca="1">IF(COUNTA(A:A)&lt;3,"",IF(AND($A40&lt;&gt;"",A41=""),"_______________________________",IF($E40="_______________________________","RESPONSÁVEL PELA ELABORAÇÃO",IFERROR(INDIRECT("'"&amp;A41&amp;"'"&amp;"!"&amp;IF($E$2="VALOR MÉDIO (UNITÁRIO)","A5",IF($E$2="MEDIANA (UNITÁRIO)","B5",IF($E$2="MÉDIA SANEADA (UNITÁRIO)","D5","")))),""))))</f>
        <v>5.49</v>
      </c>
    </row>
    <row r="42" spans="1:5" ht="63" customHeight="1" x14ac:dyDescent="0.3">
      <c r="A42" s="100" t="s">
        <v>139</v>
      </c>
      <c r="B42" s="87" t="s">
        <v>140</v>
      </c>
      <c r="C42" s="88" t="s">
        <v>62</v>
      </c>
      <c r="D42" s="88">
        <v>100</v>
      </c>
      <c r="E42" s="81">
        <f t="array" aca="1" ref="E42" ca="1">IF(COUNTA(A:A)&lt;3,"",IF(AND($A41&lt;&gt;"",A42=""),"_______________________________",IF($E41="_______________________________","RESPONSÁVEL PELA ELABORAÇÃO",IFERROR(INDIRECT("'"&amp;A42&amp;"'"&amp;"!"&amp;IF($E$2="VALOR MÉDIO (UNITÁRIO)","A5",IF($E$2="MEDIANA (UNITÁRIO)","B5",IF($E$2="MÉDIA SANEADA (UNITÁRIO)","D5","")))),""))))</f>
        <v>4.6679999999999993</v>
      </c>
    </row>
    <row r="43" spans="1:5" ht="63" customHeight="1" x14ac:dyDescent="0.3">
      <c r="A43" s="100" t="s">
        <v>141</v>
      </c>
      <c r="B43" s="87" t="s">
        <v>142</v>
      </c>
      <c r="C43" s="88" t="s">
        <v>62</v>
      </c>
      <c r="D43" s="88">
        <v>100</v>
      </c>
      <c r="E43" s="81">
        <f t="array" aca="1" ref="E43" ca="1">IF(COUNTA(A:A)&lt;3,"",IF(AND($A42&lt;&gt;"",A43=""),"_______________________________",IF($E42="_______________________________","RESPONSÁVEL PELA ELABORAÇÃO",IFERROR(INDIRECT("'"&amp;A43&amp;"'"&amp;"!"&amp;IF($E$2="VALOR MÉDIO (UNITÁRIO)","A5",IF($E$2="MEDIANA (UNITÁRIO)","B5",IF($E$2="MÉDIA SANEADA (UNITÁRIO)","D5","")))),""))))</f>
        <v>11.0525</v>
      </c>
    </row>
    <row r="44" spans="1:5" ht="63" customHeight="1" x14ac:dyDescent="0.3">
      <c r="A44" s="100" t="s">
        <v>143</v>
      </c>
      <c r="B44" s="87" t="s">
        <v>144</v>
      </c>
      <c r="C44" s="88" t="s">
        <v>62</v>
      </c>
      <c r="D44" s="88">
        <v>100</v>
      </c>
      <c r="E44" s="81">
        <f t="array" aca="1" ref="E44" ca="1">IF(COUNTA(A:A)&lt;3,"",IF(AND($A43&lt;&gt;"",A44=""),"_______________________________",IF($E43="_______________________________","RESPONSÁVEL PELA ELABORAÇÃO",IFERROR(INDIRECT("'"&amp;A44&amp;"'"&amp;"!"&amp;IF($E$2="VALOR MÉDIO (UNITÁRIO)","A5",IF($E$2="MEDIANA (UNITÁRIO)","B5",IF($E$2="MÉDIA SANEADA (UNITÁRIO)","D5","")))),""))))</f>
        <v>22.345714285714287</v>
      </c>
    </row>
    <row r="45" spans="1:5" ht="63" customHeight="1" x14ac:dyDescent="0.3">
      <c r="A45" s="100" t="s">
        <v>145</v>
      </c>
      <c r="B45" s="87" t="s">
        <v>146</v>
      </c>
      <c r="C45" s="88" t="s">
        <v>62</v>
      </c>
      <c r="D45" s="88">
        <v>100</v>
      </c>
      <c r="E45" s="81">
        <f t="array" aca="1" ref="E45" ca="1">IF(COUNTA(A:A)&lt;3,"",IF(AND($A44&lt;&gt;"",A45=""),"_______________________________",IF($E44="_______________________________","RESPONSÁVEL PELA ELABORAÇÃO",IFERROR(INDIRECT("'"&amp;A45&amp;"'"&amp;"!"&amp;IF($E$2="VALOR MÉDIO (UNITÁRIO)","A5",IF($E$2="MEDIANA (UNITÁRIO)","B5",IF($E$2="MÉDIA SANEADA (UNITÁRIO)","D5","")))),""))))</f>
        <v>5.6649999999999991</v>
      </c>
    </row>
    <row r="46" spans="1:5" ht="63" customHeight="1" x14ac:dyDescent="0.3">
      <c r="A46" s="100" t="s">
        <v>147</v>
      </c>
      <c r="B46" s="87" t="s">
        <v>148</v>
      </c>
      <c r="C46" s="88" t="s">
        <v>62</v>
      </c>
      <c r="D46" s="88">
        <v>100</v>
      </c>
      <c r="E46" s="81">
        <f t="array" aca="1" ref="E46" ca="1">IF(COUNTA(A:A)&lt;3,"",IF(AND($A45&lt;&gt;"",A46=""),"_______________________________",IF($E45="_______________________________","RESPONSÁVEL PELA ELABORAÇÃO",IFERROR(INDIRECT("'"&amp;A46&amp;"'"&amp;"!"&amp;IF($E$2="VALOR MÉDIO (UNITÁRIO)","A5",IF($E$2="MEDIANA (UNITÁRIO)","B5",IF($E$2="MÉDIA SANEADA (UNITÁRIO)","D5","")))),""))))</f>
        <v>16.419999999999998</v>
      </c>
    </row>
    <row r="47" spans="1:5" ht="63" customHeight="1" x14ac:dyDescent="0.3">
      <c r="A47" s="100" t="s">
        <v>149</v>
      </c>
      <c r="B47" s="87" t="s">
        <v>150</v>
      </c>
      <c r="C47" s="88" t="s">
        <v>62</v>
      </c>
      <c r="D47" s="88">
        <v>100</v>
      </c>
      <c r="E47" s="81">
        <f t="array" aca="1" ref="E47" ca="1">IF(COUNTA(A:A)&lt;3,"",IF(AND($A46&lt;&gt;"",A47=""),"_______________________________",IF($E46="_______________________________","RESPONSÁVEL PELA ELABORAÇÃO",IFERROR(INDIRECT("'"&amp;A47&amp;"'"&amp;"!"&amp;IF($E$2="VALOR MÉDIO (UNITÁRIO)","A5",IF($E$2="MEDIANA (UNITÁRIO)","B5",IF($E$2="MÉDIA SANEADA (UNITÁRIO)","D5","")))),""))))</f>
        <v>9.5033333333333339</v>
      </c>
    </row>
    <row r="48" spans="1:5" ht="63" customHeight="1" x14ac:dyDescent="0.3">
      <c r="A48" s="100" t="s">
        <v>151</v>
      </c>
      <c r="B48" s="87" t="s">
        <v>152</v>
      </c>
      <c r="C48" s="88" t="s">
        <v>62</v>
      </c>
      <c r="D48" s="88">
        <v>100</v>
      </c>
      <c r="E48" s="81">
        <f t="array" aca="1" ref="E48" ca="1">IF(COUNTA(A:A)&lt;3,"",IF(AND($A47&lt;&gt;"",A48=""),"_______________________________",IF($E47="_______________________________","RESPONSÁVEL PELA ELABORAÇÃO",IFERROR(INDIRECT("'"&amp;A48&amp;"'"&amp;"!"&amp;IF($E$2="VALOR MÉDIO (UNITÁRIO)","A5",IF($E$2="MEDIANA (UNITÁRIO)","B5",IF($E$2="MÉDIA SANEADA (UNITÁRIO)","D5","")))),""))))</f>
        <v>4.2620000000000005</v>
      </c>
    </row>
    <row r="49" spans="1:5" ht="63" customHeight="1" x14ac:dyDescent="0.3">
      <c r="A49" s="100" t="s">
        <v>153</v>
      </c>
      <c r="B49" s="87" t="s">
        <v>154</v>
      </c>
      <c r="C49" s="88" t="s">
        <v>62</v>
      </c>
      <c r="D49" s="88">
        <v>100</v>
      </c>
      <c r="E49" s="81">
        <f t="array" aca="1" ref="E49" ca="1">IF(COUNTA(A:A)&lt;3,"",IF(AND($A48&lt;&gt;"",A49=""),"_______________________________",IF($E48="_______________________________","RESPONSÁVEL PELA ELABORAÇÃO",IFERROR(INDIRECT("'"&amp;A49&amp;"'"&amp;"!"&amp;IF($E$2="VALOR MÉDIO (UNITÁRIO)","A5",IF($E$2="MEDIANA (UNITÁRIO)","B5",IF($E$2="MÉDIA SANEADA (UNITÁRIO)","D5","")))),""))))</f>
        <v>15.363333333333335</v>
      </c>
    </row>
    <row r="50" spans="1:5" ht="63" customHeight="1" x14ac:dyDescent="0.3">
      <c r="A50" s="100" t="s">
        <v>155</v>
      </c>
      <c r="B50" s="87" t="s">
        <v>156</v>
      </c>
      <c r="C50" s="88" t="s">
        <v>62</v>
      </c>
      <c r="D50" s="88">
        <v>100</v>
      </c>
      <c r="E50" s="81">
        <f t="array" aca="1" ref="E50" ca="1">IF(COUNTA(A:A)&lt;3,"",IF(AND($A49&lt;&gt;"",A50=""),"_______________________________",IF($E49="_______________________________","RESPONSÁVEL PELA ELABORAÇÃO",IFERROR(INDIRECT("'"&amp;A50&amp;"'"&amp;"!"&amp;IF($E$2="VALOR MÉDIO (UNITÁRIO)","A5",IF($E$2="MEDIANA (UNITÁRIO)","B5",IF($E$2="MÉDIA SANEADA (UNITÁRIO)","D5","")))),""))))</f>
        <v>24.224</v>
      </c>
    </row>
    <row r="51" spans="1:5" ht="63" customHeight="1" x14ac:dyDescent="0.3">
      <c r="A51" s="100" t="s">
        <v>157</v>
      </c>
      <c r="B51" s="87" t="s">
        <v>158</v>
      </c>
      <c r="C51" s="88" t="s">
        <v>62</v>
      </c>
      <c r="D51" s="88">
        <v>100</v>
      </c>
      <c r="E51" s="81">
        <f t="array" aca="1" ref="E51" ca="1">IF(COUNTA(A:A)&lt;3,"",IF(AND($A50&lt;&gt;"",A51=""),"_______________________________",IF($E50="_______________________________","RESPONSÁVEL PELA ELABORAÇÃO",IFERROR(INDIRECT("'"&amp;A51&amp;"'"&amp;"!"&amp;IF($E$2="VALOR MÉDIO (UNITÁRIO)","A5",IF($E$2="MEDIANA (UNITÁRIO)","B5",IF($E$2="MÉDIA SANEADA (UNITÁRIO)","D5","")))),""))))</f>
        <v>23.72</v>
      </c>
    </row>
    <row r="52" spans="1:5" ht="63" customHeight="1" x14ac:dyDescent="0.3">
      <c r="A52" s="100" t="s">
        <v>159</v>
      </c>
      <c r="B52" s="87" t="s">
        <v>160</v>
      </c>
      <c r="C52" s="88" t="s">
        <v>62</v>
      </c>
      <c r="D52" s="88">
        <v>100</v>
      </c>
      <c r="E52" s="81">
        <f t="array" aca="1" ref="E52" ca="1">IF(COUNTA(A:A)&lt;3,"",IF(AND($A51&lt;&gt;"",A52=""),"_______________________________",IF($E51="_______________________________","RESPONSÁVEL PELA ELABORAÇÃO",IFERROR(INDIRECT("'"&amp;A52&amp;"'"&amp;"!"&amp;IF($E$2="VALOR MÉDIO (UNITÁRIO)","A5",IF($E$2="MEDIANA (UNITÁRIO)","B5",IF($E$2="MÉDIA SANEADA (UNITÁRIO)","D5","")))),""))))</f>
        <v>9.5399999999999991</v>
      </c>
    </row>
    <row r="53" spans="1:5" ht="63" customHeight="1" x14ac:dyDescent="0.3">
      <c r="A53" s="100" t="s">
        <v>161</v>
      </c>
      <c r="B53" s="87" t="s">
        <v>162</v>
      </c>
      <c r="C53" s="88" t="s">
        <v>62</v>
      </c>
      <c r="D53" s="88">
        <v>100</v>
      </c>
      <c r="E53" s="81">
        <f t="array" aca="1" ref="E53" ca="1">IF(COUNTA(A:A)&lt;3,"",IF(AND($A52&lt;&gt;"",A53=""),"_______________________________",IF($E52="_______________________________","RESPONSÁVEL PELA ELABORAÇÃO",IFERROR(INDIRECT("'"&amp;A53&amp;"'"&amp;"!"&amp;IF($E$2="VALOR MÉDIO (UNITÁRIO)","A5",IF($E$2="MEDIANA (UNITÁRIO)","B5",IF($E$2="MÉDIA SANEADA (UNITÁRIO)","D5","")))),""))))</f>
        <v>14.901999999999997</v>
      </c>
    </row>
    <row r="54" spans="1:5" ht="63" customHeight="1" x14ac:dyDescent="0.3">
      <c r="A54" s="100" t="s">
        <v>163</v>
      </c>
      <c r="B54" s="87" t="s">
        <v>164</v>
      </c>
      <c r="C54" s="88" t="s">
        <v>62</v>
      </c>
      <c r="D54" s="88">
        <v>100</v>
      </c>
      <c r="E54" s="81">
        <f t="array" aca="1" ref="E54" ca="1">IF(COUNTA(A:A)&lt;3,"",IF(AND($A53&lt;&gt;"",A54=""),"_______________________________",IF($E53="_______________________________","RESPONSÁVEL PELA ELABORAÇÃO",IFERROR(INDIRECT("'"&amp;A54&amp;"'"&amp;"!"&amp;IF($E$2="VALOR MÉDIO (UNITÁRIO)","A5",IF($E$2="MEDIANA (UNITÁRIO)","B5",IF($E$2="MÉDIA SANEADA (UNITÁRIO)","D5","")))),""))))</f>
        <v>15.64</v>
      </c>
    </row>
    <row r="55" spans="1:5" ht="63" customHeight="1" x14ac:dyDescent="0.3">
      <c r="A55" s="100" t="s">
        <v>165</v>
      </c>
      <c r="B55" s="87" t="s">
        <v>166</v>
      </c>
      <c r="C55" s="88" t="s">
        <v>62</v>
      </c>
      <c r="D55" s="88">
        <v>100</v>
      </c>
      <c r="E55" s="81">
        <f t="array" aca="1" ref="E55" ca="1">IF(COUNTA(A:A)&lt;3,"",IF(AND($A54&lt;&gt;"",A55=""),"_______________________________",IF($E54="_______________________________","RESPONSÁVEL PELA ELABORAÇÃO",IFERROR(INDIRECT("'"&amp;A55&amp;"'"&amp;"!"&amp;IF($E$2="VALOR MÉDIO (UNITÁRIO)","A5",IF($E$2="MEDIANA (UNITÁRIO)","B5",IF($E$2="MÉDIA SANEADA (UNITÁRIO)","D5","")))),""))))</f>
        <v>10.693333333333333</v>
      </c>
    </row>
    <row r="56" spans="1:5" ht="63" customHeight="1" x14ac:dyDescent="0.3">
      <c r="A56" s="100" t="s">
        <v>167</v>
      </c>
      <c r="B56" s="87" t="s">
        <v>168</v>
      </c>
      <c r="C56" s="88" t="s">
        <v>62</v>
      </c>
      <c r="D56" s="88">
        <v>100</v>
      </c>
      <c r="E56" s="81">
        <f t="array" aca="1" ref="E56" ca="1">IF(COUNTA(A:A)&lt;3,"",IF(AND($A55&lt;&gt;"",A56=""),"_______________________________",IF($E55="_______________________________","RESPONSÁVEL PELA ELABORAÇÃO",IFERROR(INDIRECT("'"&amp;A56&amp;"'"&amp;"!"&amp;IF($E$2="VALOR MÉDIO (UNITÁRIO)","A5",IF($E$2="MEDIANA (UNITÁRIO)","B5",IF($E$2="MÉDIA SANEADA (UNITÁRIO)","D5","")))),""))))</f>
        <v>181.01399999999998</v>
      </c>
    </row>
    <row r="57" spans="1:5" ht="63" customHeight="1" x14ac:dyDescent="0.3">
      <c r="A57" s="100" t="s">
        <v>169</v>
      </c>
      <c r="B57" s="87" t="s">
        <v>170</v>
      </c>
      <c r="C57" s="88" t="s">
        <v>62</v>
      </c>
      <c r="D57" s="88">
        <v>100</v>
      </c>
      <c r="E57" s="81">
        <f t="array" aca="1" ref="E57" ca="1">IF(COUNTA(A:A)&lt;3,"",IF(AND($A56&lt;&gt;"",A57=""),"_______________________________",IF($E56="_______________________________","RESPONSÁVEL PELA ELABORAÇÃO",IFERROR(INDIRECT("'"&amp;A57&amp;"'"&amp;"!"&amp;IF($E$2="VALOR MÉDIO (UNITÁRIO)","A5",IF($E$2="MEDIANA (UNITÁRIO)","B5",IF($E$2="MÉDIA SANEADA (UNITÁRIO)","D5","")))),""))))</f>
        <v>44.01428571428572</v>
      </c>
    </row>
    <row r="58" spans="1:5" ht="63" customHeight="1" x14ac:dyDescent="0.3">
      <c r="A58" s="100" t="s">
        <v>171</v>
      </c>
      <c r="B58" s="87" t="s">
        <v>172</v>
      </c>
      <c r="C58" s="88" t="s">
        <v>62</v>
      </c>
      <c r="D58" s="88">
        <v>100</v>
      </c>
      <c r="E58" s="81">
        <f t="array" aca="1" ref="E58" ca="1">IF(COUNTA(A:A)&lt;3,"",IF(AND($A57&lt;&gt;"",A58=""),"_______________________________",IF($E57="_______________________________","RESPONSÁVEL PELA ELABORAÇÃO",IFERROR(INDIRECT("'"&amp;A58&amp;"'"&amp;"!"&amp;IF($E$2="VALOR MÉDIO (UNITÁRIO)","A5",IF($E$2="MEDIANA (UNITÁRIO)","B5",IF($E$2="MÉDIA SANEADA (UNITÁRIO)","D5","")))),""))))</f>
        <v>19.523333333333337</v>
      </c>
    </row>
    <row r="59" spans="1:5" ht="63" customHeight="1" x14ac:dyDescent="0.3">
      <c r="A59" s="100" t="s">
        <v>173</v>
      </c>
      <c r="B59" s="87" t="s">
        <v>174</v>
      </c>
      <c r="C59" s="88" t="s">
        <v>62</v>
      </c>
      <c r="D59" s="88">
        <v>100</v>
      </c>
      <c r="E59" s="81">
        <f t="array" aca="1" ref="E59" ca="1">IF(COUNTA(A:A)&lt;3,"",IF(AND($A58&lt;&gt;"",A59=""),"_______________________________",IF($E58="_______________________________","RESPONSÁVEL PELA ELABORAÇÃO",IFERROR(INDIRECT("'"&amp;A59&amp;"'"&amp;"!"&amp;IF($E$2="VALOR MÉDIO (UNITÁRIO)","A5",IF($E$2="MEDIANA (UNITÁRIO)","B5",IF($E$2="MÉDIA SANEADA (UNITÁRIO)","D5","")))),""))))</f>
        <v>5.0100000000000007</v>
      </c>
    </row>
    <row r="60" spans="1:5" ht="63" customHeight="1" x14ac:dyDescent="0.3">
      <c r="A60" s="100" t="s">
        <v>175</v>
      </c>
      <c r="B60" s="87" t="s">
        <v>176</v>
      </c>
      <c r="C60" s="88" t="s">
        <v>62</v>
      </c>
      <c r="D60" s="88">
        <v>100</v>
      </c>
      <c r="E60" s="81">
        <f t="array" aca="1" ref="E60" ca="1">IF(COUNTA(A:A)&lt;3,"",IF(AND($A59&lt;&gt;"",A60=""),"_______________________________",IF($E59="_______________________________","RESPONSÁVEL PELA ELABORAÇÃO",IFERROR(INDIRECT("'"&amp;A60&amp;"'"&amp;"!"&amp;IF($E$2="VALOR MÉDIO (UNITÁRIO)","A5",IF($E$2="MEDIANA (UNITÁRIO)","B5",IF($E$2="MÉDIA SANEADA (UNITÁRIO)","D5","")))),""))))</f>
        <v>3.563333333333333</v>
      </c>
    </row>
    <row r="61" spans="1:5" ht="63" customHeight="1" x14ac:dyDescent="0.3">
      <c r="A61" s="100" t="s">
        <v>177</v>
      </c>
      <c r="B61" s="87" t="s">
        <v>178</v>
      </c>
      <c r="C61" s="88" t="s">
        <v>62</v>
      </c>
      <c r="D61" s="88">
        <v>100</v>
      </c>
      <c r="E61" s="81">
        <f t="array" aca="1" ref="E61" ca="1">IF(COUNTA(A:A)&lt;3,"",IF(AND($A60&lt;&gt;"",A61=""),"_______________________________",IF($E60="_______________________________","RESPONSÁVEL PELA ELABORAÇÃO",IFERROR(INDIRECT("'"&amp;A61&amp;"'"&amp;"!"&amp;IF($E$2="VALOR MÉDIO (UNITÁRIO)","A5",IF($E$2="MEDIANA (UNITÁRIO)","B5",IF($E$2="MÉDIA SANEADA (UNITÁRIO)","D5","")))),""))))</f>
        <v>2.5385714285714287</v>
      </c>
    </row>
    <row r="62" spans="1:5" ht="63" customHeight="1" x14ac:dyDescent="0.3">
      <c r="A62" s="100" t="s">
        <v>179</v>
      </c>
      <c r="B62" s="87" t="s">
        <v>180</v>
      </c>
      <c r="C62" s="88" t="s">
        <v>62</v>
      </c>
      <c r="D62" s="88">
        <v>100</v>
      </c>
      <c r="E62" s="81">
        <f t="array" aca="1" ref="E62" ca="1">IF(COUNTA(A:A)&lt;3,"",IF(AND($A61&lt;&gt;"",A62=""),"_______________________________",IF($E61="_______________________________","RESPONSÁVEL PELA ELABORAÇÃO",IFERROR(INDIRECT("'"&amp;A62&amp;"'"&amp;"!"&amp;IF($E$2="VALOR MÉDIO (UNITÁRIO)","A5",IF($E$2="MEDIANA (UNITÁRIO)","B5",IF($E$2="MÉDIA SANEADA (UNITÁRIO)","D5","")))),""))))</f>
        <v>14.772</v>
      </c>
    </row>
    <row r="63" spans="1:5" ht="63" customHeight="1" x14ac:dyDescent="0.3">
      <c r="A63" s="100" t="s">
        <v>181</v>
      </c>
      <c r="B63" s="87" t="s">
        <v>182</v>
      </c>
      <c r="C63" s="88" t="s">
        <v>62</v>
      </c>
      <c r="D63" s="88">
        <v>100</v>
      </c>
      <c r="E63" s="81">
        <f t="array" aca="1" ref="E63" ca="1">IF(COUNTA(A:A)&lt;3,"",IF(AND($A62&lt;&gt;"",A63=""),"_______________________________",IF($E62="_______________________________","RESPONSÁVEL PELA ELABORAÇÃO",IFERROR(INDIRECT("'"&amp;A63&amp;"'"&amp;"!"&amp;IF($E$2="VALOR MÉDIO (UNITÁRIO)","A5",IF($E$2="MEDIANA (UNITÁRIO)","B5",IF($E$2="MÉDIA SANEADA (UNITÁRIO)","D5","")))),""))))</f>
        <v>14.825714285714287</v>
      </c>
    </row>
    <row r="64" spans="1:5" ht="63" customHeight="1" x14ac:dyDescent="0.3">
      <c r="A64" s="100" t="s">
        <v>183</v>
      </c>
      <c r="B64" s="87" t="s">
        <v>184</v>
      </c>
      <c r="C64" s="88" t="s">
        <v>62</v>
      </c>
      <c r="D64" s="88">
        <v>100</v>
      </c>
      <c r="E64" s="81">
        <f t="array" aca="1" ref="E64" ca="1">IF(COUNTA(A:A)&lt;3,"",IF(AND($A63&lt;&gt;"",A64=""),"_______________________________",IF($E63="_______________________________","RESPONSÁVEL PELA ELABORAÇÃO",IFERROR(INDIRECT("'"&amp;A64&amp;"'"&amp;"!"&amp;IF($E$2="VALOR MÉDIO (UNITÁRIO)","A5",IF($E$2="MEDIANA (UNITÁRIO)","B5",IF($E$2="MÉDIA SANEADA (UNITÁRIO)","D5","")))),""))))</f>
        <v>14.125999999999999</v>
      </c>
    </row>
    <row r="65" spans="1:5" ht="63" customHeight="1" x14ac:dyDescent="0.3">
      <c r="A65" s="100" t="s">
        <v>185</v>
      </c>
      <c r="B65" s="87" t="s">
        <v>186</v>
      </c>
      <c r="C65" s="88" t="s">
        <v>62</v>
      </c>
      <c r="D65" s="88">
        <v>100</v>
      </c>
      <c r="E65" s="81">
        <f t="array" aca="1" ref="E65" ca="1">IF(COUNTA(A:A)&lt;3,"",IF(AND($A64&lt;&gt;"",A65=""),"_______________________________",IF($E64="_______________________________","RESPONSÁVEL PELA ELABORAÇÃO",IFERROR(INDIRECT("'"&amp;A65&amp;"'"&amp;"!"&amp;IF($E$2="VALOR MÉDIO (UNITÁRIO)","A5",IF($E$2="MEDIANA (UNITÁRIO)","B5",IF($E$2="MÉDIA SANEADA (UNITÁRIO)","D5","")))),""))))</f>
        <v>151.36750000000001</v>
      </c>
    </row>
    <row r="66" spans="1:5" ht="63" customHeight="1" x14ac:dyDescent="0.3">
      <c r="A66" s="100" t="s">
        <v>187</v>
      </c>
      <c r="B66" s="87" t="s">
        <v>188</v>
      </c>
      <c r="C66" s="88" t="s">
        <v>62</v>
      </c>
      <c r="D66" s="88">
        <v>100</v>
      </c>
      <c r="E66" s="81">
        <f t="array" aca="1" ref="E66" ca="1">IF(COUNTA(A:A)&lt;3,"",IF(AND($A65&lt;&gt;"",A66=""),"_______________________________",IF($E65="_______________________________","RESPONSÁVEL PELA ELABORAÇÃO",IFERROR(INDIRECT("'"&amp;A66&amp;"'"&amp;"!"&amp;IF($E$2="VALOR MÉDIO (UNITÁRIO)","A5",IF($E$2="MEDIANA (UNITÁRIO)","B5",IF($E$2="MÉDIA SANEADA (UNITÁRIO)","D5","")))),""))))</f>
        <v>8.32</v>
      </c>
    </row>
    <row r="67" spans="1:5" ht="63" customHeight="1" x14ac:dyDescent="0.3">
      <c r="A67" s="100" t="s">
        <v>189</v>
      </c>
      <c r="B67" t="s">
        <v>190</v>
      </c>
      <c r="C67" t="s">
        <v>62</v>
      </c>
      <c r="D67" s="88">
        <v>100</v>
      </c>
      <c r="E67" s="81">
        <f t="array" aca="1" ref="E67" ca="1">IF(COUNTA(A:A)&lt;3,"",IF(AND($A66&lt;&gt;"",A67=""),"_______________________________",IF($E66="_______________________________","RESPONSÁVEL PELA ELABORAÇÃO",IFERROR(INDIRECT("'"&amp;A67&amp;"'"&amp;"!"&amp;IF($E$2="VALOR MÉDIO (UNITÁRIO)","A5",IF($E$2="MEDIANA (UNITÁRIO)","B5",IF($E$2="MÉDIA SANEADA (UNITÁRIO)","D5","")))),""))))</f>
        <v>96.809999999999988</v>
      </c>
    </row>
    <row r="68" spans="1:5" ht="63" customHeight="1" x14ac:dyDescent="0.3">
      <c r="A68" s="100" t="s">
        <v>191</v>
      </c>
      <c r="B68" t="s">
        <v>192</v>
      </c>
      <c r="C68" t="s">
        <v>62</v>
      </c>
      <c r="D68" s="88">
        <v>100</v>
      </c>
      <c r="E68" s="81">
        <f t="array" aca="1" ref="E68" ca="1">IF(COUNTA(A:A)&lt;3,"",IF(AND($A67&lt;&gt;"",A68=""),"_______________________________",IF($E67="_______________________________","RESPONSÁVEL PELA ELABORAÇÃO",IFERROR(INDIRECT("'"&amp;A68&amp;"'"&amp;"!"&amp;IF($E$2="VALOR MÉDIO (UNITÁRIO)","A5",IF($E$2="MEDIANA (UNITÁRIO)","B5",IF($E$2="MÉDIA SANEADA (UNITÁRIO)","D5","")))),""))))</f>
        <v>5.1716666666666677</v>
      </c>
    </row>
    <row r="69" spans="1:5" ht="63" customHeight="1" x14ac:dyDescent="0.3">
      <c r="A69" s="100" t="s">
        <v>193</v>
      </c>
      <c r="B69" t="s">
        <v>194</v>
      </c>
      <c r="C69" t="s">
        <v>62</v>
      </c>
      <c r="D69" s="88">
        <v>100</v>
      </c>
      <c r="E69" s="81">
        <f t="array" aca="1" ref="E69" ca="1">IF(COUNTA(A:A)&lt;3,"",IF(AND($A68&lt;&gt;"",A69=""),"_______________________________",IF($E68="_______________________________","RESPONSÁVEL PELA ELABORAÇÃO",IFERROR(INDIRECT("'"&amp;A69&amp;"'"&amp;"!"&amp;IF($E$2="VALOR MÉDIO (UNITÁRIO)","A5",IF($E$2="MEDIANA (UNITÁRIO)","B5",IF($E$2="MÉDIA SANEADA (UNITÁRIO)","D5","")))),""))))</f>
        <v>4.6340000000000003</v>
      </c>
    </row>
    <row r="70" spans="1:5" ht="63" customHeight="1" x14ac:dyDescent="0.3">
      <c r="A70" s="100" t="s">
        <v>195</v>
      </c>
      <c r="B70" t="s">
        <v>196</v>
      </c>
      <c r="C70" t="s">
        <v>62</v>
      </c>
      <c r="D70" s="88">
        <v>100</v>
      </c>
      <c r="E70" s="81">
        <f t="array" aca="1" ref="E70" ca="1">IF(COUNTA(A:A)&lt;3,"",IF(AND($A69&lt;&gt;"",A70=""),"_______________________________",IF($E69="_______________________________","RESPONSÁVEL PELA ELABORAÇÃO",IFERROR(INDIRECT("'"&amp;A70&amp;"'"&amp;"!"&amp;IF($E$2="VALOR MÉDIO (UNITÁRIO)","A5",IF($E$2="MEDIANA (UNITÁRIO)","B5",IF($E$2="MÉDIA SANEADA (UNITÁRIO)","D5","")))),""))))</f>
        <v>5.3280000000000003</v>
      </c>
    </row>
    <row r="71" spans="1:5" ht="63" customHeight="1" x14ac:dyDescent="0.3">
      <c r="A71" s="100" t="s">
        <v>197</v>
      </c>
      <c r="B71" t="s">
        <v>198</v>
      </c>
      <c r="C71" t="s">
        <v>62</v>
      </c>
      <c r="D71" s="88">
        <v>100</v>
      </c>
      <c r="E71" s="81">
        <f t="array" aca="1" ref="E71" ca="1">IF(COUNTA(A:A)&lt;3,"",IF(AND($A70&lt;&gt;"",A71=""),"_______________________________",IF($E70="_______________________________","RESPONSÁVEL PELA ELABORAÇÃO",IFERROR(INDIRECT("'"&amp;A71&amp;"'"&amp;"!"&amp;IF($E$2="VALOR MÉDIO (UNITÁRIO)","A5",IF($E$2="MEDIANA (UNITÁRIO)","B5",IF($E$2="MÉDIA SANEADA (UNITÁRIO)","D5","")))),""))))</f>
        <v>4.57</v>
      </c>
    </row>
    <row r="72" spans="1:5" ht="63" customHeight="1" x14ac:dyDescent="0.3">
      <c r="A72" s="100" t="s">
        <v>199</v>
      </c>
      <c r="B72" t="s">
        <v>200</v>
      </c>
      <c r="C72" t="s">
        <v>62</v>
      </c>
      <c r="D72" s="88">
        <v>100</v>
      </c>
      <c r="E72" s="81">
        <f t="array" aca="1" ref="E72" ca="1">IF(COUNTA(A:A)&lt;3,"",IF(AND($A71&lt;&gt;"",A72=""),"_______________________________",IF($E71="_______________________________","RESPONSÁVEL PELA ELABORAÇÃO",IFERROR(INDIRECT("'"&amp;A72&amp;"'"&amp;"!"&amp;IF($E$2="VALOR MÉDIO (UNITÁRIO)","A5",IF($E$2="MEDIANA (UNITÁRIO)","B5",IF($E$2="MÉDIA SANEADA (UNITÁRIO)","D5","")))),""))))</f>
        <v>2.0925000000000002</v>
      </c>
    </row>
    <row r="73" spans="1:5" ht="63" customHeight="1" x14ac:dyDescent="0.3">
      <c r="A73" s="100" t="s">
        <v>201</v>
      </c>
      <c r="B73" t="s">
        <v>202</v>
      </c>
      <c r="C73" t="s">
        <v>62</v>
      </c>
      <c r="D73" s="88">
        <v>100</v>
      </c>
      <c r="E73" s="81">
        <f t="array" aca="1" ref="E73" ca="1">IF(COUNTA(A:A)&lt;3,"",IF(AND($A72&lt;&gt;"",A73=""),"_______________________________",IF($E72="_______________________________","RESPONSÁVEL PELA ELABORAÇÃO",IFERROR(INDIRECT("'"&amp;A73&amp;"'"&amp;"!"&amp;IF($E$2="VALOR MÉDIO (UNITÁRIO)","A5",IF($E$2="MEDIANA (UNITÁRIO)","B5",IF($E$2="MÉDIA SANEADA (UNITÁRIO)","D5","")))),""))))</f>
        <v>8.379999999999999</v>
      </c>
    </row>
    <row r="74" spans="1:5" ht="63" customHeight="1" x14ac:dyDescent="0.3">
      <c r="A74" s="100" t="s">
        <v>203</v>
      </c>
      <c r="B74" t="s">
        <v>204</v>
      </c>
      <c r="C74" t="s">
        <v>62</v>
      </c>
      <c r="D74" s="88">
        <v>100</v>
      </c>
      <c r="E74" s="81">
        <f t="array" aca="1" ref="E74" ca="1">IF(COUNTA(A:A)&lt;3,"",IF(AND($A73&lt;&gt;"",A74=""),"_______________________________",IF($E73="_______________________________","RESPONSÁVEL PELA ELABORAÇÃO",IFERROR(INDIRECT("'"&amp;A74&amp;"'"&amp;"!"&amp;IF($E$2="VALOR MÉDIO (UNITÁRIO)","A5",IF($E$2="MEDIANA (UNITÁRIO)","B5",IF($E$2="MÉDIA SANEADA (UNITÁRIO)","D5","")))),""))))</f>
        <v>10.788333333333332</v>
      </c>
    </row>
    <row r="75" spans="1:5" ht="63" customHeight="1" x14ac:dyDescent="0.3">
      <c r="A75" s="100" t="s">
        <v>205</v>
      </c>
      <c r="B75" t="s">
        <v>206</v>
      </c>
      <c r="C75" t="s">
        <v>62</v>
      </c>
      <c r="D75" s="88">
        <v>100</v>
      </c>
      <c r="E75" s="81">
        <f t="array" aca="1" ref="E75" ca="1">IF(COUNTA(A:A)&lt;3,"",IF(AND($A74&lt;&gt;"",A75=""),"_______________________________",IF($E74="_______________________________","RESPONSÁVEL PELA ELABORAÇÃO",IFERROR(INDIRECT("'"&amp;A75&amp;"'"&amp;"!"&amp;IF($E$2="VALOR MÉDIO (UNITÁRIO)","A5",IF($E$2="MEDIANA (UNITÁRIO)","B5",IF($E$2="MÉDIA SANEADA (UNITÁRIO)","D5","")))),""))))</f>
        <v>9.4819999999999993</v>
      </c>
    </row>
    <row r="76" spans="1:5" ht="63" customHeight="1" x14ac:dyDescent="0.3">
      <c r="A76" s="100" t="s">
        <v>207</v>
      </c>
      <c r="B76" t="s">
        <v>208</v>
      </c>
      <c r="C76" t="s">
        <v>62</v>
      </c>
      <c r="D76" s="88">
        <v>100</v>
      </c>
      <c r="E76" s="81">
        <f t="array" aca="1" ref="E76" ca="1">IF(COUNTA(A:A)&lt;3,"",IF(AND($A75&lt;&gt;"",A76=""),"_______________________________",IF($E75="_______________________________","RESPONSÁVEL PELA ELABORAÇÃO",IFERROR(INDIRECT("'"&amp;A76&amp;"'"&amp;"!"&amp;IF($E$2="VALOR MÉDIO (UNITÁRIO)","A5",IF($E$2="MEDIANA (UNITÁRIO)","B5",IF($E$2="MÉDIA SANEADA (UNITÁRIO)","D5","")))),""))))</f>
        <v>11.7</v>
      </c>
    </row>
    <row r="77" spans="1:5" ht="63" customHeight="1" x14ac:dyDescent="0.3">
      <c r="A77" s="100" t="s">
        <v>209</v>
      </c>
      <c r="B77" t="s">
        <v>210</v>
      </c>
      <c r="C77" t="s">
        <v>62</v>
      </c>
      <c r="D77" s="88">
        <v>100</v>
      </c>
      <c r="E77" s="81">
        <f t="array" aca="1" ref="E77" ca="1">IF(COUNTA(A:A)&lt;3,"",IF(AND($A76&lt;&gt;"",A77=""),"_______________________________",IF($E76="_______________________________","RESPONSÁVEL PELA ELABORAÇÃO",IFERROR(INDIRECT("'"&amp;A77&amp;"'"&amp;"!"&amp;IF($E$2="VALOR MÉDIO (UNITÁRIO)","A5",IF($E$2="MEDIANA (UNITÁRIO)","B5",IF($E$2="MÉDIA SANEADA (UNITÁRIO)","D5","")))),""))))</f>
        <v>3.26</v>
      </c>
    </row>
    <row r="78" spans="1:5" ht="63" customHeight="1" x14ac:dyDescent="0.3">
      <c r="A78" s="100" t="s">
        <v>211</v>
      </c>
      <c r="B78" t="s">
        <v>212</v>
      </c>
      <c r="C78" t="s">
        <v>62</v>
      </c>
      <c r="D78" s="88">
        <v>100</v>
      </c>
      <c r="E78" s="81">
        <f t="array" aca="1" ref="E78" ca="1">IF(COUNTA(A:A)&lt;3,"",IF(AND($A77&lt;&gt;"",A78=""),"_______________________________",IF($E77="_______________________________","RESPONSÁVEL PELA ELABORAÇÃO",IFERROR(INDIRECT("'"&amp;A78&amp;"'"&amp;"!"&amp;IF($E$2="VALOR MÉDIO (UNITÁRIO)","A5",IF($E$2="MEDIANA (UNITÁRIO)","B5",IF($E$2="MÉDIA SANEADA (UNITÁRIO)","D5","")))),""))))</f>
        <v>3.0680000000000001</v>
      </c>
    </row>
    <row r="79" spans="1:5" ht="63" customHeight="1" x14ac:dyDescent="0.3">
      <c r="A79" s="100" t="s">
        <v>213</v>
      </c>
      <c r="B79" t="s">
        <v>214</v>
      </c>
      <c r="C79" t="s">
        <v>62</v>
      </c>
      <c r="D79" s="88">
        <v>100</v>
      </c>
      <c r="E79" s="81">
        <f t="array" aca="1" ref="E79" ca="1">IF(COUNTA(A:A)&lt;3,"",IF(AND($A78&lt;&gt;"",A79=""),"_______________________________",IF($E78="_______________________________","RESPONSÁVEL PELA ELABORAÇÃO",IFERROR(INDIRECT("'"&amp;A79&amp;"'"&amp;"!"&amp;IF($E$2="VALOR MÉDIO (UNITÁRIO)","A5",IF($E$2="MEDIANA (UNITÁRIO)","B5",IF($E$2="MÉDIA SANEADA (UNITÁRIO)","D5","")))),""))))</f>
        <v>86.328000000000003</v>
      </c>
    </row>
    <row r="80" spans="1:5" ht="63" customHeight="1" x14ac:dyDescent="0.3">
      <c r="A80" s="100" t="s">
        <v>215</v>
      </c>
      <c r="B80" t="s">
        <v>216</v>
      </c>
      <c r="C80" t="s">
        <v>62</v>
      </c>
      <c r="D80" s="88">
        <v>100</v>
      </c>
      <c r="E80" s="81">
        <f t="array" aca="1" ref="E80" ca="1">IF(COUNTA(A:A)&lt;3,"",IF(AND($A79&lt;&gt;"",A80=""),"_______________________________",IF($E79="_______________________________","RESPONSÁVEL PELA ELABORAÇÃO",IFERROR(INDIRECT("'"&amp;A80&amp;"'"&amp;"!"&amp;IF($E$2="VALOR MÉDIO (UNITÁRIO)","A5",IF($E$2="MEDIANA (UNITÁRIO)","B5",IF($E$2="MÉDIA SANEADA (UNITÁRIO)","D5","")))),""))))</f>
        <v>43.697999999999993</v>
      </c>
    </row>
    <row r="81" spans="1:5" ht="63" customHeight="1" x14ac:dyDescent="0.3">
      <c r="A81" s="100" t="s">
        <v>217</v>
      </c>
      <c r="B81" t="s">
        <v>218</v>
      </c>
      <c r="C81" t="s">
        <v>62</v>
      </c>
      <c r="D81" s="88">
        <v>100</v>
      </c>
      <c r="E81" s="81">
        <f t="array" aca="1" ref="E81" ca="1">IF(COUNTA(A:A)&lt;3,"",IF(AND($A80&lt;&gt;"",A81=""),"_______________________________",IF($E80="_______________________________","RESPONSÁVEL PELA ELABORAÇÃO",IFERROR(INDIRECT("'"&amp;A81&amp;"'"&amp;"!"&amp;IF($E$2="VALOR MÉDIO (UNITÁRIO)","A5",IF($E$2="MEDIANA (UNITÁRIO)","B5",IF($E$2="MÉDIA SANEADA (UNITÁRIO)","D5","")))),""))))</f>
        <v>1.7442857142857142</v>
      </c>
    </row>
    <row r="82" spans="1:5" ht="63" customHeight="1" x14ac:dyDescent="0.3">
      <c r="A82" s="100" t="s">
        <v>219</v>
      </c>
      <c r="B82" t="s">
        <v>220</v>
      </c>
      <c r="C82" t="s">
        <v>62</v>
      </c>
      <c r="D82" s="88">
        <v>100</v>
      </c>
      <c r="E82" s="81">
        <f t="array" aca="1" ref="E82" ca="1">IF(COUNTA(A:A)&lt;3,"",IF(AND($A81&lt;&gt;"",A82=""),"_______________________________",IF($E81="_______________________________","RESPONSÁVEL PELA ELABORAÇÃO",IFERROR(INDIRECT("'"&amp;A82&amp;"'"&amp;"!"&amp;IF($E$2="VALOR MÉDIO (UNITÁRIO)","A5",IF($E$2="MEDIANA (UNITÁRIO)","B5",IF($E$2="MÉDIA SANEADA (UNITÁRIO)","D5","")))),""))))</f>
        <v>1.5149999999999999</v>
      </c>
    </row>
    <row r="83" spans="1:5" ht="63" customHeight="1" x14ac:dyDescent="0.3">
      <c r="A83" s="100" t="s">
        <v>221</v>
      </c>
      <c r="B83" t="s">
        <v>222</v>
      </c>
      <c r="C83" t="s">
        <v>62</v>
      </c>
      <c r="D83" s="88">
        <v>100</v>
      </c>
      <c r="E83" s="81">
        <f t="array" aca="1" ref="E83" ca="1">IF(COUNTA(A:A)&lt;3,"",IF(AND($A82&lt;&gt;"",A83=""),"_______________________________",IF($E82="_______________________________","RESPONSÁVEL PELA ELABORAÇÃO",IFERROR(INDIRECT("'"&amp;A83&amp;"'"&amp;"!"&amp;IF($E$2="VALOR MÉDIO (UNITÁRIO)","A5",IF($E$2="MEDIANA (UNITÁRIO)","B5",IF($E$2="MÉDIA SANEADA (UNITÁRIO)","D5","")))),""))))</f>
        <v>2.1574999999999998</v>
      </c>
    </row>
    <row r="84" spans="1:5" ht="63" customHeight="1" x14ac:dyDescent="0.3">
      <c r="A84" s="100" t="s">
        <v>223</v>
      </c>
      <c r="B84" t="s">
        <v>224</v>
      </c>
      <c r="C84" t="s">
        <v>62</v>
      </c>
      <c r="D84" s="88">
        <v>100</v>
      </c>
      <c r="E84" s="81">
        <f t="array" aca="1" ref="E84" ca="1">IF(COUNTA(A:A)&lt;3,"",IF(AND($A83&lt;&gt;"",A84=""),"_______________________________",IF($E83="_______________________________","RESPONSÁVEL PELA ELABORAÇÃO",IFERROR(INDIRECT("'"&amp;A84&amp;"'"&amp;"!"&amp;IF($E$2="VALOR MÉDIO (UNITÁRIO)","A5",IF($E$2="MEDIANA (UNITÁRIO)","B5",IF($E$2="MÉDIA SANEADA (UNITÁRIO)","D5","")))),""))))</f>
        <v>10.225</v>
      </c>
    </row>
    <row r="85" spans="1:5" ht="63" customHeight="1" x14ac:dyDescent="0.3">
      <c r="A85" s="100" t="s">
        <v>225</v>
      </c>
      <c r="B85" t="s">
        <v>226</v>
      </c>
      <c r="C85" t="s">
        <v>62</v>
      </c>
      <c r="D85" s="88">
        <v>100</v>
      </c>
      <c r="E85" s="81">
        <f t="array" aca="1" ref="E85" ca="1">IF(COUNTA(A:A)&lt;3,"",IF(AND($A84&lt;&gt;"",A85=""),"_______________________________",IF($E84="_______________________________","RESPONSÁVEL PELA ELABORAÇÃO",IFERROR(INDIRECT("'"&amp;A85&amp;"'"&amp;"!"&amp;IF($E$2="VALOR MÉDIO (UNITÁRIO)","A5",IF($E$2="MEDIANA (UNITÁRIO)","B5",IF($E$2="MÉDIA SANEADA (UNITÁRIO)","D5","")))),""))))</f>
        <v>22.411999999999999</v>
      </c>
    </row>
    <row r="86" spans="1:5" ht="63" customHeight="1" x14ac:dyDescent="0.3">
      <c r="A86" s="100" t="s">
        <v>227</v>
      </c>
      <c r="B86" t="s">
        <v>228</v>
      </c>
      <c r="C86" t="s">
        <v>62</v>
      </c>
      <c r="D86" s="88">
        <v>100</v>
      </c>
      <c r="E86" s="81">
        <f t="array" aca="1" ref="E86" ca="1">IF(COUNTA(A:A)&lt;3,"",IF(AND($A85&lt;&gt;"",A86=""),"_______________________________",IF($E85="_______________________________","RESPONSÁVEL PELA ELABORAÇÃO",IFERROR(INDIRECT("'"&amp;A86&amp;"'"&amp;"!"&amp;IF($E$2="VALOR MÉDIO (UNITÁRIO)","A5",IF($E$2="MEDIANA (UNITÁRIO)","B5",IF($E$2="MÉDIA SANEADA (UNITÁRIO)","D5","")))),""))))</f>
        <v>19.595999999999997</v>
      </c>
    </row>
    <row r="87" spans="1:5" ht="63" customHeight="1" x14ac:dyDescent="0.3">
      <c r="A87" s="100" t="s">
        <v>229</v>
      </c>
      <c r="B87" t="s">
        <v>230</v>
      </c>
      <c r="C87" t="s">
        <v>62</v>
      </c>
      <c r="D87" s="88">
        <v>100</v>
      </c>
      <c r="E87" s="81">
        <f t="array" aca="1" ref="E87" ca="1">IF(COUNTA(A:A)&lt;3,"",IF(AND($A86&lt;&gt;"",A87=""),"_______________________________",IF($E86="_______________________________","RESPONSÁVEL PELA ELABORAÇÃO",IFERROR(INDIRECT("'"&amp;A87&amp;"'"&amp;"!"&amp;IF($E$2="VALOR MÉDIO (UNITÁRIO)","A5",IF($E$2="MEDIANA (UNITÁRIO)","B5",IF($E$2="MÉDIA SANEADA (UNITÁRIO)","D5","")))),""))))</f>
        <v>17.858333333333334</v>
      </c>
    </row>
    <row r="88" spans="1:5" ht="63" customHeight="1" x14ac:dyDescent="0.3">
      <c r="A88" s="100" t="s">
        <v>231</v>
      </c>
      <c r="B88" t="s">
        <v>232</v>
      </c>
      <c r="C88" t="s">
        <v>62</v>
      </c>
      <c r="D88" s="88">
        <v>100</v>
      </c>
      <c r="E88" s="81">
        <f t="array" aca="1" ref="E88" ca="1">IF(COUNTA(A:A)&lt;3,"",IF(AND($A87&lt;&gt;"",A88=""),"_______________________________",IF($E87="_______________________________","RESPONSÁVEL PELA ELABORAÇÃO",IFERROR(INDIRECT("'"&amp;A88&amp;"'"&amp;"!"&amp;IF($E$2="VALOR MÉDIO (UNITÁRIO)","A5",IF($E$2="MEDIANA (UNITÁRIO)","B5",IF($E$2="MÉDIA SANEADA (UNITÁRIO)","D5","")))),""))))</f>
        <v>9.4583333333333339</v>
      </c>
    </row>
    <row r="89" spans="1:5" ht="63" customHeight="1" x14ac:dyDescent="0.3">
      <c r="A89" s="100" t="s">
        <v>233</v>
      </c>
      <c r="B89" t="s">
        <v>234</v>
      </c>
      <c r="C89" t="s">
        <v>62</v>
      </c>
      <c r="D89" s="88">
        <v>100</v>
      </c>
      <c r="E89" s="81">
        <f t="array" aca="1" ref="E89" ca="1">IF(COUNTA(A:A)&lt;3,"",IF(AND($A88&lt;&gt;"",A89=""),"_______________________________",IF($E88="_______________________________","RESPONSÁVEL PELA ELABORAÇÃO",IFERROR(INDIRECT("'"&amp;A89&amp;"'"&amp;"!"&amp;IF($E$2="VALOR MÉDIO (UNITÁRIO)","A5",IF($E$2="MEDIANA (UNITÁRIO)","B5",IF($E$2="MÉDIA SANEADA (UNITÁRIO)","D5","")))),""))))</f>
        <v>11.053999999999998</v>
      </c>
    </row>
    <row r="90" spans="1:5" ht="63" customHeight="1" x14ac:dyDescent="0.3">
      <c r="A90" s="100" t="s">
        <v>235</v>
      </c>
      <c r="B90" t="s">
        <v>236</v>
      </c>
      <c r="C90" t="s">
        <v>62</v>
      </c>
      <c r="D90" s="88">
        <v>100</v>
      </c>
      <c r="E90" s="81">
        <f t="array" aca="1" ref="E90" ca="1">IF(COUNTA(A:A)&lt;3,"",IF(AND($A89&lt;&gt;"",A90=""),"_______________________________",IF($E89="_______________________________","RESPONSÁVEL PELA ELABORAÇÃO",IFERROR(INDIRECT("'"&amp;A90&amp;"'"&amp;"!"&amp;IF($E$2="VALOR MÉDIO (UNITÁRIO)","A5",IF($E$2="MEDIANA (UNITÁRIO)","B5",IF($E$2="MÉDIA SANEADA (UNITÁRIO)","D5","")))),""))))</f>
        <v>18.026</v>
      </c>
    </row>
    <row r="91" spans="1:5" ht="63" customHeight="1" x14ac:dyDescent="0.3">
      <c r="A91" s="100" t="s">
        <v>237</v>
      </c>
      <c r="B91" t="s">
        <v>238</v>
      </c>
      <c r="C91" t="s">
        <v>62</v>
      </c>
      <c r="D91" s="88">
        <v>100</v>
      </c>
      <c r="E91" s="81">
        <f t="array" aca="1" ref="E91" ca="1">IF(COUNTA(A:A)&lt;3,"",IF(AND($A90&lt;&gt;"",A91=""),"_______________________________",IF($E90="_______________________________","RESPONSÁVEL PELA ELABORAÇÃO",IFERROR(INDIRECT("'"&amp;A91&amp;"'"&amp;"!"&amp;IF($E$2="VALOR MÉDIO (UNITÁRIO)","A5",IF($E$2="MEDIANA (UNITÁRIO)","B5",IF($E$2="MÉDIA SANEADA (UNITÁRIO)","D5","")))),""))))</f>
        <v>10.762857142857143</v>
      </c>
    </row>
    <row r="92" spans="1:5" ht="63" customHeight="1" x14ac:dyDescent="0.3">
      <c r="A92" s="100" t="s">
        <v>239</v>
      </c>
      <c r="B92" t="s">
        <v>240</v>
      </c>
      <c r="C92" t="s">
        <v>62</v>
      </c>
      <c r="D92" s="88">
        <v>100</v>
      </c>
      <c r="E92" s="81">
        <f t="array" aca="1" ref="E92" ca="1">IF(COUNTA(A:A)&lt;3,"",IF(AND($A91&lt;&gt;"",A92=""),"_______________________________",IF($E91="_______________________________","RESPONSÁVEL PELA ELABORAÇÃO",IFERROR(INDIRECT("'"&amp;A92&amp;"'"&amp;"!"&amp;IF($E$2="VALOR MÉDIO (UNITÁRIO)","A5",IF($E$2="MEDIANA (UNITÁRIO)","B5",IF($E$2="MÉDIA SANEADA (UNITÁRIO)","D5","")))),""))))</f>
        <v>72.725999999999999</v>
      </c>
    </row>
    <row r="93" spans="1:5" ht="63" customHeight="1" x14ac:dyDescent="0.3">
      <c r="A93" s="100" t="s">
        <v>241</v>
      </c>
      <c r="B93" t="s">
        <v>242</v>
      </c>
      <c r="C93" t="s">
        <v>62</v>
      </c>
      <c r="D93" s="88">
        <v>100</v>
      </c>
      <c r="E93" s="81">
        <f t="array" aca="1" ref="E93" ca="1">IF(COUNTA(A:A)&lt;3,"",IF(AND($A92&lt;&gt;"",A93=""),"_______________________________",IF($E92="_______________________________","RESPONSÁVEL PELA ELABORAÇÃO",IFERROR(INDIRECT("'"&amp;A93&amp;"'"&amp;"!"&amp;IF($E$2="VALOR MÉDIO (UNITÁRIO)","A5",IF($E$2="MEDIANA (UNITÁRIO)","B5",IF($E$2="MÉDIA SANEADA (UNITÁRIO)","D5","")))),""))))</f>
        <v>20.565714285714286</v>
      </c>
    </row>
    <row r="94" spans="1:5" ht="63" customHeight="1" x14ac:dyDescent="0.3">
      <c r="A94" s="100" t="s">
        <v>243</v>
      </c>
      <c r="B94" t="s">
        <v>244</v>
      </c>
      <c r="C94" t="s">
        <v>62</v>
      </c>
      <c r="D94" s="88">
        <v>100</v>
      </c>
      <c r="E94" s="81">
        <f t="array" aca="1" ref="E94" ca="1">IF(COUNTA(A:A)&lt;3,"",IF(AND($A93&lt;&gt;"",A94=""),"_______________________________",IF($E93="_______________________________","RESPONSÁVEL PELA ELABORAÇÃO",IFERROR(INDIRECT("'"&amp;A94&amp;"'"&amp;"!"&amp;IF($E$2="VALOR MÉDIO (UNITÁRIO)","A5",IF($E$2="MEDIANA (UNITÁRIO)","B5",IF($E$2="MÉDIA SANEADA (UNITÁRIO)","D5","")))),""))))</f>
        <v>24.883333333333336</v>
      </c>
    </row>
    <row r="95" spans="1:5" ht="63" customHeight="1" x14ac:dyDescent="0.3">
      <c r="A95" s="100" t="s">
        <v>245</v>
      </c>
      <c r="B95" t="s">
        <v>246</v>
      </c>
      <c r="C95" t="s">
        <v>62</v>
      </c>
      <c r="D95" s="88">
        <v>100</v>
      </c>
      <c r="E95" s="81">
        <f t="array" aca="1" ref="E95" ca="1">IF(COUNTA(A:A)&lt;3,"",IF(AND($A94&lt;&gt;"",A95=""),"_______________________________",IF($E94="_______________________________","RESPONSÁVEL PELA ELABORAÇÃO",IFERROR(INDIRECT("'"&amp;A95&amp;"'"&amp;"!"&amp;IF($E$2="VALOR MÉDIO (UNITÁRIO)","A5",IF($E$2="MEDIANA (UNITÁRIO)","B5",IF($E$2="MÉDIA SANEADA (UNITÁRIO)","D5","")))),""))))</f>
        <v>45.47571428571429</v>
      </c>
    </row>
    <row r="96" spans="1:5" ht="63" customHeight="1" x14ac:dyDescent="0.3">
      <c r="A96" s="100" t="s">
        <v>247</v>
      </c>
      <c r="B96" t="s">
        <v>248</v>
      </c>
      <c r="C96" t="s">
        <v>62</v>
      </c>
      <c r="D96" s="88">
        <v>100</v>
      </c>
      <c r="E96" s="81">
        <f t="array" aca="1" ref="E96" ca="1">IF(COUNTA(A:A)&lt;3,"",IF(AND($A95&lt;&gt;"",A96=""),"_______________________________",IF($E95="_______________________________","RESPONSÁVEL PELA ELABORAÇÃO",IFERROR(INDIRECT("'"&amp;A96&amp;"'"&amp;"!"&amp;IF($E$2="VALOR MÉDIO (UNITÁRIO)","A5",IF($E$2="MEDIANA (UNITÁRIO)","B5",IF($E$2="MÉDIA SANEADA (UNITÁRIO)","D5","")))),""))))</f>
        <v>10.841666666666667</v>
      </c>
    </row>
    <row r="97" spans="1:5" ht="63" customHeight="1" x14ac:dyDescent="0.3">
      <c r="A97" s="100" t="s">
        <v>249</v>
      </c>
      <c r="B97" t="s">
        <v>250</v>
      </c>
      <c r="C97" t="s">
        <v>62</v>
      </c>
      <c r="D97" s="88">
        <v>100</v>
      </c>
      <c r="E97" s="81">
        <f t="array" aca="1" ref="E97" ca="1">IF(COUNTA(A:A)&lt;3,"",IF(AND($A96&lt;&gt;"",A97=""),"_______________________________",IF($E96="_______________________________","RESPONSÁVEL PELA ELABORAÇÃO",IFERROR(INDIRECT("'"&amp;A97&amp;"'"&amp;"!"&amp;IF($E$2="VALOR MÉDIO (UNITÁRIO)","A5",IF($E$2="MEDIANA (UNITÁRIO)","B5",IF($E$2="MÉDIA SANEADA (UNITÁRIO)","D5","")))),""))))</f>
        <v>84.706666666666663</v>
      </c>
    </row>
    <row r="98" spans="1:5" ht="63" customHeight="1" x14ac:dyDescent="0.3">
      <c r="A98" s="100" t="s">
        <v>251</v>
      </c>
      <c r="B98" t="s">
        <v>252</v>
      </c>
      <c r="C98" t="s">
        <v>62</v>
      </c>
      <c r="D98" s="88">
        <v>100</v>
      </c>
      <c r="E98" s="81">
        <f t="array" aca="1" ref="E98" ca="1">IF(COUNTA(A:A)&lt;3,"",IF(AND($A97&lt;&gt;"",A98=""),"_______________________________",IF($E97="_______________________________","RESPONSÁVEL PELA ELABORAÇÃO",IFERROR(INDIRECT("'"&amp;A98&amp;"'"&amp;"!"&amp;IF($E$2="VALOR MÉDIO (UNITÁRIO)","A5",IF($E$2="MEDIANA (UNITÁRIO)","B5",IF($E$2="MÉDIA SANEADA (UNITÁRIO)","D5","")))),""))))</f>
        <v>16.713333333333335</v>
      </c>
    </row>
    <row r="99" spans="1:5" ht="63" customHeight="1" x14ac:dyDescent="0.3">
      <c r="A99" s="100" t="s">
        <v>253</v>
      </c>
      <c r="B99" t="s">
        <v>254</v>
      </c>
      <c r="C99" t="s">
        <v>62</v>
      </c>
      <c r="D99" s="88">
        <v>100</v>
      </c>
      <c r="E99" s="81">
        <f t="array" aca="1" ref="E99" ca="1">IF(COUNTA(A:A)&lt;3,"",IF(AND($A98&lt;&gt;"",A99=""),"_______________________________",IF($E98="_______________________________","RESPONSÁVEL PELA ELABORAÇÃO",IFERROR(INDIRECT("'"&amp;A99&amp;"'"&amp;"!"&amp;IF($E$2="VALOR MÉDIO (UNITÁRIO)","A5",IF($E$2="MEDIANA (UNITÁRIO)","B5",IF($E$2="MÉDIA SANEADA (UNITÁRIO)","D5","")))),""))))</f>
        <v>23.053333333333331</v>
      </c>
    </row>
    <row r="100" spans="1:5" ht="63" customHeight="1" x14ac:dyDescent="0.3">
      <c r="A100" s="100" t="s">
        <v>255</v>
      </c>
      <c r="B100" t="s">
        <v>256</v>
      </c>
      <c r="C100" t="s">
        <v>62</v>
      </c>
      <c r="D100" s="88">
        <v>100</v>
      </c>
      <c r="E100" s="81">
        <f t="array" aca="1" ref="E100" ca="1">IF(COUNTA(A:A)&lt;3,"",IF(AND($A99&lt;&gt;"",A100=""),"_______________________________",IF($E99="_______________________________","RESPONSÁVEL PELA ELABORAÇÃO",IFERROR(INDIRECT("'"&amp;A100&amp;"'"&amp;"!"&amp;IF($E$2="VALOR MÉDIO (UNITÁRIO)","A5",IF($E$2="MEDIANA (UNITÁRIO)","B5",IF($E$2="MÉDIA SANEADA (UNITÁRIO)","D5","")))),""))))</f>
        <v>22.951666666666668</v>
      </c>
    </row>
    <row r="101" spans="1:5" ht="63" customHeight="1" x14ac:dyDescent="0.3">
      <c r="A101" s="100" t="s">
        <v>257</v>
      </c>
      <c r="B101" t="s">
        <v>258</v>
      </c>
      <c r="C101" t="s">
        <v>62</v>
      </c>
      <c r="D101" s="88">
        <v>100</v>
      </c>
      <c r="E101" s="81">
        <f t="array" aca="1" ref="E101" ca="1">IF(COUNTA(A:A)&lt;3,"",IF(AND($A100&lt;&gt;"",A101=""),"_______________________________",IF($E100="_______________________________","RESPONSÁVEL PELA ELABORAÇÃO",IFERROR(INDIRECT("'"&amp;A101&amp;"'"&amp;"!"&amp;IF($E$2="VALOR MÉDIO (UNITÁRIO)","A5",IF($E$2="MEDIANA (UNITÁRIO)","B5",IF($E$2="MÉDIA SANEADA (UNITÁRIO)","D5","")))),""))))</f>
        <v>13.987142857142857</v>
      </c>
    </row>
    <row r="102" spans="1:5" ht="63" customHeight="1" x14ac:dyDescent="0.3">
      <c r="A102" s="100" t="s">
        <v>259</v>
      </c>
      <c r="B102" t="s">
        <v>260</v>
      </c>
      <c r="C102" t="s">
        <v>62</v>
      </c>
      <c r="D102" s="88">
        <v>100</v>
      </c>
      <c r="E102" s="81">
        <f t="array" aca="1" ref="E102" ca="1">IF(COUNTA(A:A)&lt;3,"",IF(AND($A101&lt;&gt;"",A102=""),"_______________________________",IF($E101="_______________________________","RESPONSÁVEL PELA ELABORAÇÃO",IFERROR(INDIRECT("'"&amp;A102&amp;"'"&amp;"!"&amp;IF($E$2="VALOR MÉDIO (UNITÁRIO)","A5",IF($E$2="MEDIANA (UNITÁRIO)","B5",IF($E$2="MÉDIA SANEADA (UNITÁRIO)","D5","")))),""))))</f>
        <v>5.7100000000000009</v>
      </c>
    </row>
    <row r="103" spans="1:5" ht="63" customHeight="1" x14ac:dyDescent="0.3">
      <c r="A103" s="100" t="s">
        <v>261</v>
      </c>
      <c r="B103" t="s">
        <v>262</v>
      </c>
      <c r="C103" t="s">
        <v>62</v>
      </c>
      <c r="D103" s="88">
        <v>100</v>
      </c>
      <c r="E103" s="81">
        <f t="array" aca="1" ref="E103" ca="1">IF(COUNTA(A:A)&lt;3,"",IF(AND($A102&lt;&gt;"",A103=""),"_______________________________",IF($E102="_______________________________","RESPONSÁVEL PELA ELABORAÇÃO",IFERROR(INDIRECT("'"&amp;A103&amp;"'"&amp;"!"&amp;IF($E$2="VALOR MÉDIO (UNITÁRIO)","A5",IF($E$2="MEDIANA (UNITÁRIO)","B5",IF($E$2="MÉDIA SANEADA (UNITÁRIO)","D5","")))),""))))</f>
        <v>9.4811111111111117</v>
      </c>
    </row>
    <row r="104" spans="1:5" ht="63" customHeight="1" x14ac:dyDescent="0.3">
      <c r="A104" s="100" t="s">
        <v>263</v>
      </c>
      <c r="B104" t="s">
        <v>264</v>
      </c>
      <c r="C104" t="s">
        <v>62</v>
      </c>
      <c r="D104" s="88">
        <v>100</v>
      </c>
      <c r="E104" s="81">
        <f t="array" aca="1" ref="E104" ca="1">IF(COUNTA(A:A)&lt;3,"",IF(AND($A103&lt;&gt;"",A104=""),"_______________________________",IF($E103="_______________________________","RESPONSÁVEL PELA ELABORAÇÃO",IFERROR(INDIRECT("'"&amp;A104&amp;"'"&amp;"!"&amp;IF($E$2="VALOR MÉDIO (UNITÁRIO)","A5",IF($E$2="MEDIANA (UNITÁRIO)","B5",IF($E$2="MÉDIA SANEADA (UNITÁRIO)","D5","")))),""))))</f>
        <v>15.238</v>
      </c>
    </row>
    <row r="105" spans="1:5" ht="63" customHeight="1" x14ac:dyDescent="0.3">
      <c r="A105" s="100" t="s">
        <v>265</v>
      </c>
      <c r="B105" t="s">
        <v>266</v>
      </c>
      <c r="C105" t="s">
        <v>62</v>
      </c>
      <c r="D105" s="88">
        <v>100</v>
      </c>
      <c r="E105" s="81">
        <f t="array" aca="1" ref="E105" ca="1">IF(COUNTA(A:A)&lt;3,"",IF(AND($A104&lt;&gt;"",A105=""),"_______________________________",IF($E104="_______________________________","RESPONSÁVEL PELA ELABORAÇÃO",IFERROR(INDIRECT("'"&amp;A105&amp;"'"&amp;"!"&amp;IF($E$2="VALOR MÉDIO (UNITÁRIO)","A5",IF($E$2="MEDIANA (UNITÁRIO)","B5",IF($E$2="MÉDIA SANEADA (UNITÁRIO)","D5","")))),""))))</f>
        <v>9.0066666666666659</v>
      </c>
    </row>
    <row r="106" spans="1:5" ht="63" customHeight="1" x14ac:dyDescent="0.3">
      <c r="A106" s="100" t="s">
        <v>267</v>
      </c>
      <c r="B106" t="s">
        <v>268</v>
      </c>
      <c r="C106" t="s">
        <v>62</v>
      </c>
      <c r="D106" s="88">
        <v>100</v>
      </c>
      <c r="E106" s="81">
        <f t="array" aca="1" ref="E106" ca="1">IF(COUNTA(A:A)&lt;3,"",IF(AND($A105&lt;&gt;"",A106=""),"_______________________________",IF($E105="_______________________________","RESPONSÁVEL PELA ELABORAÇÃO",IFERROR(INDIRECT("'"&amp;A106&amp;"'"&amp;"!"&amp;IF($E$2="VALOR MÉDIO (UNITÁRIO)","A5",IF($E$2="MEDIANA (UNITÁRIO)","B5",IF($E$2="MÉDIA SANEADA (UNITÁRIO)","D5","")))),""))))</f>
        <v>32.643999999999998</v>
      </c>
    </row>
    <row r="107" spans="1:5" ht="63" customHeight="1" x14ac:dyDescent="0.3">
      <c r="A107" s="100" t="s">
        <v>269</v>
      </c>
      <c r="B107" t="s">
        <v>270</v>
      </c>
      <c r="C107" t="s">
        <v>62</v>
      </c>
      <c r="D107" s="88">
        <v>100</v>
      </c>
      <c r="E107" s="81">
        <f t="array" aca="1" ref="E107" ca="1">IF(COUNTA(A:A)&lt;3,"",IF(AND($A106&lt;&gt;"",A107=""),"_______________________________",IF($E106="_______________________________","RESPONSÁVEL PELA ELABORAÇÃO",IFERROR(INDIRECT("'"&amp;A107&amp;"'"&amp;"!"&amp;IF($E$2="VALOR MÉDIO (UNITÁRIO)","A5",IF($E$2="MEDIANA (UNITÁRIO)","B5",IF($E$2="MÉDIA SANEADA (UNITÁRIO)","D5","")))),""))))</f>
        <v>68.516666666666666</v>
      </c>
    </row>
    <row r="108" spans="1:5" ht="63" customHeight="1" x14ac:dyDescent="0.3">
      <c r="A108" s="100" t="s">
        <v>271</v>
      </c>
      <c r="B108" t="s">
        <v>272</v>
      </c>
      <c r="C108" t="s">
        <v>62</v>
      </c>
      <c r="D108" s="88">
        <v>100</v>
      </c>
      <c r="E108" s="81">
        <f t="array" aca="1" ref="E108" ca="1">IF(COUNTA(A:A)&lt;3,"",IF(AND($A107&lt;&gt;"",A108=""),"_______________________________",IF($E107="_______________________________","RESPONSÁVEL PELA ELABORAÇÃO",IFERROR(INDIRECT("'"&amp;A108&amp;"'"&amp;"!"&amp;IF($E$2="VALOR MÉDIO (UNITÁRIO)","A5",IF($E$2="MEDIANA (UNITÁRIO)","B5",IF($E$2="MÉDIA SANEADA (UNITÁRIO)","D5","")))),""))))</f>
        <v>89.997500000000002</v>
      </c>
    </row>
    <row r="109" spans="1:5" ht="63" customHeight="1" x14ac:dyDescent="0.3">
      <c r="A109" s="100" t="s">
        <v>273</v>
      </c>
      <c r="B109" t="s">
        <v>274</v>
      </c>
      <c r="C109" t="s">
        <v>62</v>
      </c>
      <c r="D109" s="88">
        <v>100</v>
      </c>
      <c r="E109" s="81">
        <f t="array" aca="1" ref="E109" ca="1">IF(COUNTA(A:A)&lt;3,"",IF(AND($A108&lt;&gt;"",A109=""),"_______________________________",IF($E108="_______________________________","RESPONSÁVEL PELA ELABORAÇÃO",IFERROR(INDIRECT("'"&amp;A109&amp;"'"&amp;"!"&amp;IF($E$2="VALOR MÉDIO (UNITÁRIO)","A5",IF($E$2="MEDIANA (UNITÁRIO)","B5",IF($E$2="MÉDIA SANEADA (UNITÁRIO)","D5","")))),""))))</f>
        <v>139.74250000000001</v>
      </c>
    </row>
    <row r="110" spans="1:5" ht="63" customHeight="1" x14ac:dyDescent="0.3">
      <c r="A110" s="100" t="s">
        <v>275</v>
      </c>
      <c r="B110" t="s">
        <v>276</v>
      </c>
      <c r="C110" t="s">
        <v>62</v>
      </c>
      <c r="D110" s="88">
        <v>100</v>
      </c>
      <c r="E110" s="81">
        <f t="array" aca="1" ref="E110" ca="1">IF(COUNTA(A:A)&lt;3,"",IF(AND($A109&lt;&gt;"",A110=""),"_______________________________",IF($E109="_______________________________","RESPONSÁVEL PELA ELABORAÇÃO",IFERROR(INDIRECT("'"&amp;A110&amp;"'"&amp;"!"&amp;IF($E$2="VALOR MÉDIO (UNITÁRIO)","A5",IF($E$2="MEDIANA (UNITÁRIO)","B5",IF($E$2="MÉDIA SANEADA (UNITÁRIO)","D5","")))),""))))</f>
        <v>6.5533333333333337</v>
      </c>
    </row>
    <row r="111" spans="1:5" ht="63" customHeight="1" x14ac:dyDescent="0.3">
      <c r="A111" s="100" t="s">
        <v>277</v>
      </c>
      <c r="B111" t="s">
        <v>278</v>
      </c>
      <c r="C111" t="s">
        <v>62</v>
      </c>
      <c r="D111" s="88">
        <v>100</v>
      </c>
      <c r="E111" s="81">
        <f t="array" aca="1" ref="E111" ca="1">IF(COUNTA(A:A)&lt;3,"",IF(AND($A110&lt;&gt;"",A111=""),"_______________________________",IF($E110="_______________________________","RESPONSÁVEL PELA ELABORAÇÃO",IFERROR(INDIRECT("'"&amp;A111&amp;"'"&amp;"!"&amp;IF($E$2="VALOR MÉDIO (UNITÁRIO)","A5",IF($E$2="MEDIANA (UNITÁRIO)","B5",IF($E$2="MÉDIA SANEADA (UNITÁRIO)","D5","")))),""))))</f>
        <v>12.484</v>
      </c>
    </row>
    <row r="112" spans="1:5" ht="63" customHeight="1" x14ac:dyDescent="0.3">
      <c r="A112" s="100" t="s">
        <v>279</v>
      </c>
      <c r="B112" t="s">
        <v>280</v>
      </c>
      <c r="C112" t="s">
        <v>62</v>
      </c>
      <c r="D112" s="88">
        <v>100</v>
      </c>
      <c r="E112" s="81">
        <f t="array" aca="1" ref="E112" ca="1">IF(COUNTA(A:A)&lt;3,"",IF(AND($A111&lt;&gt;"",A112=""),"_______________________________",IF($E111="_______________________________","RESPONSÁVEL PELA ELABORAÇÃO",IFERROR(INDIRECT("'"&amp;A112&amp;"'"&amp;"!"&amp;IF($E$2="VALOR MÉDIO (UNITÁRIO)","A5",IF($E$2="MEDIANA (UNITÁRIO)","B5",IF($E$2="MÉDIA SANEADA (UNITÁRIO)","D5","")))),""))))</f>
        <v>9.1816666666666666</v>
      </c>
    </row>
    <row r="113" spans="1:5" ht="63" customHeight="1" x14ac:dyDescent="0.3">
      <c r="A113" s="100" t="s">
        <v>281</v>
      </c>
      <c r="B113" t="s">
        <v>282</v>
      </c>
      <c r="C113" t="s">
        <v>62</v>
      </c>
      <c r="D113" s="88">
        <v>100</v>
      </c>
      <c r="E113" s="81">
        <f t="array" aca="1" ref="E113" ca="1">IF(COUNTA(A:A)&lt;3,"",IF(AND($A112&lt;&gt;"",A113=""),"_______________________________",IF($E112="_______________________________","RESPONSÁVEL PELA ELABORAÇÃO",IFERROR(INDIRECT("'"&amp;A113&amp;"'"&amp;"!"&amp;IF($E$2="VALOR MÉDIO (UNITÁRIO)","A5",IF($E$2="MEDIANA (UNITÁRIO)","B5",IF($E$2="MÉDIA SANEADA (UNITÁRIO)","D5","")))),""))))</f>
        <v>11.505000000000001</v>
      </c>
    </row>
    <row r="114" spans="1:5" ht="63" customHeight="1" x14ac:dyDescent="0.3">
      <c r="A114" s="100" t="s">
        <v>283</v>
      </c>
      <c r="B114" t="s">
        <v>284</v>
      </c>
      <c r="C114" t="s">
        <v>62</v>
      </c>
      <c r="D114" s="88">
        <v>100</v>
      </c>
      <c r="E114" s="81">
        <f t="array" aca="1" ref="E114" ca="1">IF(COUNTA(A:A)&lt;3,"",IF(AND($A113&lt;&gt;"",A114=""),"_______________________________",IF($E113="_______________________________","RESPONSÁVEL PELA ELABORAÇÃO",IFERROR(INDIRECT("'"&amp;A114&amp;"'"&amp;"!"&amp;IF($E$2="VALOR MÉDIO (UNITÁRIO)","A5",IF($E$2="MEDIANA (UNITÁRIO)","B5",IF($E$2="MÉDIA SANEADA (UNITÁRIO)","D5","")))),""))))</f>
        <v>30.320000000000004</v>
      </c>
    </row>
    <row r="115" spans="1:5" ht="63" customHeight="1" x14ac:dyDescent="0.3">
      <c r="A115" s="100" t="s">
        <v>285</v>
      </c>
      <c r="B115" t="s">
        <v>286</v>
      </c>
      <c r="C115" t="s">
        <v>62</v>
      </c>
      <c r="D115" s="88">
        <v>100</v>
      </c>
      <c r="E115" s="81">
        <f t="array" aca="1" ref="E115" ca="1">IF(COUNTA(A:A)&lt;3,"",IF(AND($A114&lt;&gt;"",A115=""),"_______________________________",IF($E114="_______________________________","RESPONSÁVEL PELA ELABORAÇÃO",IFERROR(INDIRECT("'"&amp;A115&amp;"'"&amp;"!"&amp;IF($E$2="VALOR MÉDIO (UNITÁRIO)","A5",IF($E$2="MEDIANA (UNITÁRIO)","B5",IF($E$2="MÉDIA SANEADA (UNITÁRIO)","D5","")))),""))))</f>
        <v>28.083333333333332</v>
      </c>
    </row>
    <row r="116" spans="1:5" ht="63" customHeight="1" x14ac:dyDescent="0.3">
      <c r="A116" s="100" t="s">
        <v>287</v>
      </c>
      <c r="B116" t="s">
        <v>288</v>
      </c>
      <c r="C116" t="s">
        <v>62</v>
      </c>
      <c r="D116" s="88">
        <v>100</v>
      </c>
      <c r="E116" s="81">
        <f t="array" aca="1" ref="E116" ca="1">IF(COUNTA(A:A)&lt;3,"",IF(AND($A115&lt;&gt;"",A116=""),"_______________________________",IF($E115="_______________________________","RESPONSÁVEL PELA ELABORAÇÃO",IFERROR(INDIRECT("'"&amp;A116&amp;"'"&amp;"!"&amp;IF($E$2="VALOR MÉDIO (UNITÁRIO)","A5",IF($E$2="MEDIANA (UNITÁRIO)","B5",IF($E$2="MÉDIA SANEADA (UNITÁRIO)","D5","")))),""))))</f>
        <v>42.788333333333334</v>
      </c>
    </row>
    <row r="117" spans="1:5" ht="63" customHeight="1" x14ac:dyDescent="0.3">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_______________________________</v>
      </c>
    </row>
    <row r="118" spans="1:5" ht="63" customHeight="1" x14ac:dyDescent="0.3">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RESPONSÁVEL PELA ELABORAÇÃO</v>
      </c>
    </row>
    <row r="119" spans="1:5" ht="63" customHeight="1" x14ac:dyDescent="0.3">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 ref="A4" location="2!A1" display="2" xr:uid="{00000000-0004-0000-0300-000001000000}"/>
    <hyperlink ref="A5" location="3!A1" display="3" xr:uid="{00000000-0004-0000-0300-000002000000}"/>
    <hyperlink ref="A6" location="4!A1" display="4" xr:uid="{00000000-0004-0000-0300-000003000000}"/>
    <hyperlink ref="A7" location="5!A1" display="5" xr:uid="{00000000-0004-0000-0300-000004000000}"/>
    <hyperlink ref="A8" location="6!A1" display="6" xr:uid="{00000000-0004-0000-0300-000005000000}"/>
    <hyperlink ref="A9" location="7!A1" display="7" xr:uid="{00000000-0004-0000-0300-000006000000}"/>
    <hyperlink ref="A10" location="8!A1" display="8" xr:uid="{00000000-0004-0000-0300-000007000000}"/>
    <hyperlink ref="A11" location="9!A1" display="9" xr:uid="{00000000-0004-0000-0300-000008000000}"/>
    <hyperlink ref="A12" location="10!A1" display="10" xr:uid="{00000000-0004-0000-0300-000009000000}"/>
    <hyperlink ref="A13" location="11!A1" display="11" xr:uid="{00000000-0004-0000-0300-00000A000000}"/>
    <hyperlink ref="A14" location="12!A1" display="12" xr:uid="{00000000-0004-0000-0300-00000B000000}"/>
    <hyperlink ref="A15" location="13!A1" display="13" xr:uid="{00000000-0004-0000-0300-00000C000000}"/>
    <hyperlink ref="A16" location="14!A1" display="14" xr:uid="{00000000-0004-0000-0300-00000D000000}"/>
    <hyperlink ref="A17" location="15!A1" display="15" xr:uid="{00000000-0004-0000-0300-00000E000000}"/>
    <hyperlink ref="A18" location="16!A1" display="16" xr:uid="{00000000-0004-0000-0300-00000F000000}"/>
    <hyperlink ref="A19" location="17!A1" display="17" xr:uid="{00000000-0004-0000-0300-000010000000}"/>
    <hyperlink ref="A20" location="18!A1" display="18" xr:uid="{00000000-0004-0000-0300-000011000000}"/>
    <hyperlink ref="A21" location="19!A1" display="19" xr:uid="{00000000-0004-0000-0300-000012000000}"/>
    <hyperlink ref="A22" location="20!A1" display="20" xr:uid="{00000000-0004-0000-0300-000013000000}"/>
    <hyperlink ref="A23" location="21!A1" display="21" xr:uid="{00000000-0004-0000-0300-000014000000}"/>
    <hyperlink ref="A24" location="22!A1" display="22" xr:uid="{00000000-0004-0000-0300-000015000000}"/>
    <hyperlink ref="A25" location="23!A1" display="23" xr:uid="{00000000-0004-0000-0300-000016000000}"/>
    <hyperlink ref="A26" location="24!A1" display="24" xr:uid="{00000000-0004-0000-0300-000017000000}"/>
    <hyperlink ref="A27" location="25!A1" display="25" xr:uid="{00000000-0004-0000-0300-000018000000}"/>
    <hyperlink ref="A28" location="26!A1" display="26" xr:uid="{00000000-0004-0000-0300-000019000000}"/>
    <hyperlink ref="A29" location="27!A1" display="27" xr:uid="{00000000-0004-0000-0300-00001A000000}"/>
    <hyperlink ref="A30" location="28!A1" display="28" xr:uid="{00000000-0004-0000-0300-00001B000000}"/>
    <hyperlink ref="A31" location="29!A1" display="29" xr:uid="{00000000-0004-0000-0300-00001C000000}"/>
    <hyperlink ref="A32" location="30!A1" display="30" xr:uid="{00000000-0004-0000-0300-00001D000000}"/>
    <hyperlink ref="A33" location="31!A1" display="31" xr:uid="{00000000-0004-0000-0300-00001E000000}"/>
    <hyperlink ref="A34" location="32!A1" display="32" xr:uid="{00000000-0004-0000-0300-00001F000000}"/>
    <hyperlink ref="A35" location="33!A1" display="33" xr:uid="{00000000-0004-0000-0300-000020000000}"/>
    <hyperlink ref="A36" location="34!A1" display="34" xr:uid="{00000000-0004-0000-0300-000021000000}"/>
    <hyperlink ref="A37" location="35!A1" display="35" xr:uid="{00000000-0004-0000-0300-000022000000}"/>
    <hyperlink ref="A38" location="36!A1" display="36" xr:uid="{00000000-0004-0000-0300-000023000000}"/>
    <hyperlink ref="A39" location="37!A1" display="37" xr:uid="{00000000-0004-0000-0300-000024000000}"/>
    <hyperlink ref="A40" location="38!A1" display="38" xr:uid="{00000000-0004-0000-0300-000025000000}"/>
    <hyperlink ref="A41" location="39!A1" display="39" xr:uid="{00000000-0004-0000-0300-000026000000}"/>
    <hyperlink ref="A42" location="40!A1" display="40" xr:uid="{00000000-0004-0000-0300-000027000000}"/>
    <hyperlink ref="A43" location="41!A1" display="41" xr:uid="{00000000-0004-0000-0300-000028000000}"/>
    <hyperlink ref="A44" location="42!A1" display="42" xr:uid="{00000000-0004-0000-0300-000029000000}"/>
    <hyperlink ref="A45" location="43!A1" display="43" xr:uid="{00000000-0004-0000-0300-00002A000000}"/>
    <hyperlink ref="A46" location="44!A1" display="44" xr:uid="{00000000-0004-0000-0300-00002B000000}"/>
    <hyperlink ref="A47" location="45!A1" display="45" xr:uid="{00000000-0004-0000-0300-00002C000000}"/>
    <hyperlink ref="A48" location="46!A1" display="46" xr:uid="{00000000-0004-0000-0300-00002D000000}"/>
    <hyperlink ref="A49" location="47!A1" display="47" xr:uid="{00000000-0004-0000-0300-00002E000000}"/>
    <hyperlink ref="A50" location="48!A1" display="48" xr:uid="{00000000-0004-0000-0300-00002F000000}"/>
    <hyperlink ref="A51" location="49!A1" display="49" xr:uid="{00000000-0004-0000-0300-000030000000}"/>
    <hyperlink ref="A52" location="50!A1" display="50" xr:uid="{00000000-0004-0000-0300-000031000000}"/>
    <hyperlink ref="A53" location="51!A1" display="51" xr:uid="{00000000-0004-0000-0300-000032000000}"/>
    <hyperlink ref="A54" location="52!A1" display="52" xr:uid="{00000000-0004-0000-0300-000033000000}"/>
    <hyperlink ref="A55" location="53!A1" display="53" xr:uid="{00000000-0004-0000-0300-000034000000}"/>
    <hyperlink ref="A56" location="54!A1" display="54" xr:uid="{00000000-0004-0000-0300-000035000000}"/>
    <hyperlink ref="A57" location="55!A1" display="55" xr:uid="{00000000-0004-0000-0300-000036000000}"/>
    <hyperlink ref="A58" location="56!A1" display="56" xr:uid="{00000000-0004-0000-0300-000037000000}"/>
    <hyperlink ref="A59" location="57!A1" display="57" xr:uid="{00000000-0004-0000-0300-000038000000}"/>
    <hyperlink ref="A60" location="58!A1" display="58" xr:uid="{00000000-0004-0000-0300-000039000000}"/>
    <hyperlink ref="A61" location="59!A1" display="59" xr:uid="{00000000-0004-0000-0300-00003A000000}"/>
    <hyperlink ref="A62" location="60!A1" display="60" xr:uid="{00000000-0004-0000-0300-00003B000000}"/>
    <hyperlink ref="A63" location="61!A1" display="61" xr:uid="{00000000-0004-0000-0300-00003C000000}"/>
    <hyperlink ref="A64" location="62!A1" display="62" xr:uid="{00000000-0004-0000-0300-00003D000000}"/>
    <hyperlink ref="A65" location="63!A1" display="63" xr:uid="{00000000-0004-0000-0300-00003E000000}"/>
    <hyperlink ref="A66" location="64!A1" display="64" xr:uid="{00000000-0004-0000-0300-00003F000000}"/>
    <hyperlink ref="A67" location="65!A1" display="65" xr:uid="{00000000-0004-0000-0300-000040000000}"/>
    <hyperlink ref="A68" location="66!A1" display="66" xr:uid="{00000000-0004-0000-0300-000041000000}"/>
    <hyperlink ref="A69" location="67!A1" display="67" xr:uid="{00000000-0004-0000-0300-000042000000}"/>
    <hyperlink ref="A70" location="68!A1" display="68" xr:uid="{00000000-0004-0000-0300-000043000000}"/>
    <hyperlink ref="A71" location="69!A1" display="69" xr:uid="{00000000-0004-0000-0300-000044000000}"/>
    <hyperlink ref="A72" location="70!A1" display="70" xr:uid="{00000000-0004-0000-0300-000045000000}"/>
    <hyperlink ref="A73" location="71!A1" display="71" xr:uid="{00000000-0004-0000-0300-000046000000}"/>
    <hyperlink ref="A74" location="72!A1" display="72" xr:uid="{00000000-0004-0000-0300-000047000000}"/>
    <hyperlink ref="A75" location="73!A1" display="73" xr:uid="{00000000-0004-0000-0300-000048000000}"/>
    <hyperlink ref="A76" location="74!A1" display="74" xr:uid="{00000000-0004-0000-0300-000049000000}"/>
    <hyperlink ref="A77" location="75!A1" display="75" xr:uid="{00000000-0004-0000-0300-00004A000000}"/>
    <hyperlink ref="A78" location="76!A1" display="76" xr:uid="{00000000-0004-0000-0300-00004B000000}"/>
    <hyperlink ref="A79" location="77!A1" display="77" xr:uid="{00000000-0004-0000-0300-00004C000000}"/>
    <hyperlink ref="A80" location="78!A1" display="78" xr:uid="{00000000-0004-0000-0300-00004D000000}"/>
    <hyperlink ref="A81" location="79!A1" display="79" xr:uid="{00000000-0004-0000-0300-00004E000000}"/>
    <hyperlink ref="A82" location="80!A1" display="80" xr:uid="{00000000-0004-0000-0300-00004F000000}"/>
    <hyperlink ref="A83" location="81!A1" display="81" xr:uid="{00000000-0004-0000-0300-000050000000}"/>
    <hyperlink ref="A84" location="82!A1" display="82" xr:uid="{00000000-0004-0000-0300-000051000000}"/>
    <hyperlink ref="A85" location="83!A1" display="83" xr:uid="{00000000-0004-0000-0300-000052000000}"/>
    <hyperlink ref="A86" location="84!A1" display="84" xr:uid="{00000000-0004-0000-0300-000053000000}"/>
    <hyperlink ref="A87" location="85!A1" display="85" xr:uid="{00000000-0004-0000-0300-000054000000}"/>
    <hyperlink ref="A88" location="86!A1" display="86" xr:uid="{00000000-0004-0000-0300-000055000000}"/>
    <hyperlink ref="A89" location="87!A1" display="87" xr:uid="{00000000-0004-0000-0300-000056000000}"/>
    <hyperlink ref="A90" location="88!A1" display="88" xr:uid="{00000000-0004-0000-0300-000057000000}"/>
    <hyperlink ref="A91" location="89!A1" display="89" xr:uid="{00000000-0004-0000-0300-000058000000}"/>
    <hyperlink ref="A92" location="90!A1" display="90" xr:uid="{00000000-0004-0000-0300-000059000000}"/>
    <hyperlink ref="A93" location="91!A1" display="91" xr:uid="{00000000-0004-0000-0300-00005A000000}"/>
    <hyperlink ref="A94" location="92!A1" display="92" xr:uid="{00000000-0004-0000-0300-00005B000000}"/>
    <hyperlink ref="A95" location="93!A1" display="93" xr:uid="{00000000-0004-0000-0300-00005C000000}"/>
    <hyperlink ref="A96" location="94!A1" display="94" xr:uid="{00000000-0004-0000-0300-00005D000000}"/>
    <hyperlink ref="A97" location="95!A1" display="95" xr:uid="{00000000-0004-0000-0300-00005E000000}"/>
    <hyperlink ref="A98" location="96!A1" display="96" xr:uid="{00000000-0004-0000-0300-00005F000000}"/>
    <hyperlink ref="A99" location="97!A1" display="97" xr:uid="{00000000-0004-0000-0300-000060000000}"/>
    <hyperlink ref="A100" location="98!A1" display="98" xr:uid="{00000000-0004-0000-0300-000061000000}"/>
    <hyperlink ref="A101" location="99!A1" display="99" xr:uid="{00000000-0004-0000-0300-000062000000}"/>
    <hyperlink ref="A102" location="100!A1" display="100" xr:uid="{00000000-0004-0000-0300-000063000000}"/>
    <hyperlink ref="A103" location="101!A1" display="101" xr:uid="{00000000-0004-0000-0300-000064000000}"/>
    <hyperlink ref="A104" location="102!A1" display="102" xr:uid="{00000000-0004-0000-0300-000065000000}"/>
    <hyperlink ref="A105" location="103!A1" display="103" xr:uid="{00000000-0004-0000-0300-000066000000}"/>
    <hyperlink ref="A106" location="104!A1" display="104" xr:uid="{00000000-0004-0000-0300-000067000000}"/>
    <hyperlink ref="A107" location="105!A1" display="105" xr:uid="{00000000-0004-0000-0300-000068000000}"/>
    <hyperlink ref="A108" location="106!A1" display="106" xr:uid="{00000000-0004-0000-0300-000069000000}"/>
    <hyperlink ref="A109" location="107!A1" display="107" xr:uid="{00000000-0004-0000-0300-00006A000000}"/>
    <hyperlink ref="A110" location="108!A1" display="108" xr:uid="{00000000-0004-0000-0300-00006B000000}"/>
    <hyperlink ref="A111" location="109!A1" display="109" xr:uid="{00000000-0004-0000-0300-00006C000000}"/>
    <hyperlink ref="A112" location="110!A1" display="110" xr:uid="{00000000-0004-0000-0300-00006D000000}"/>
    <hyperlink ref="A113" location="111!A1" display="111" xr:uid="{00000000-0004-0000-0300-00006E000000}"/>
    <hyperlink ref="A114" location="112!A1" display="112" xr:uid="{00000000-0004-0000-0300-00006F000000}"/>
    <hyperlink ref="A115" location="113!A1" display="113" xr:uid="{00000000-0004-0000-0300-000070000000}"/>
    <hyperlink ref="A116" location="114!A1" display="114" xr:uid="{00000000-0004-0000-0300-000071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289</v>
      </c>
    </row>
    <row r="24288" spans="1844:1844" x14ac:dyDescent="0.25">
      <c r="BRX24288" t="s">
        <v>290</v>
      </c>
    </row>
    <row r="79466" spans="11867:11867" x14ac:dyDescent="0.25">
      <c r="QNK79466" t="s">
        <v>291</v>
      </c>
    </row>
    <row r="95881" spans="13812:13812" x14ac:dyDescent="0.25">
      <c r="TKF95881" t="s">
        <v>292</v>
      </c>
    </row>
    <row r="113333" spans="214:214" x14ac:dyDescent="0.25">
      <c r="HF113333" t="s">
        <v>293</v>
      </c>
    </row>
    <row r="120283" spans="10134:10134" x14ac:dyDescent="0.25">
      <c r="NYT120283" t="s">
        <v>294</v>
      </c>
    </row>
    <row r="121754" spans="6161:6161" x14ac:dyDescent="0.25">
      <c r="IBY121754" t="s">
        <v>295</v>
      </c>
    </row>
    <row r="122485" spans="558:558" x14ac:dyDescent="0.25">
      <c r="UL122485" t="s">
        <v>296</v>
      </c>
    </row>
    <row r="135581" spans="14555:14555" x14ac:dyDescent="0.25">
      <c r="UMU135581" t="s">
        <v>297</v>
      </c>
    </row>
    <row r="161465" spans="2615:2615" x14ac:dyDescent="0.25">
      <c r="CVO161465" t="s">
        <v>298</v>
      </c>
    </row>
    <row r="168375" spans="8394:8394" x14ac:dyDescent="0.25">
      <c r="LJV168375" t="s">
        <v>299</v>
      </c>
    </row>
    <row r="168981" spans="6779:6779" x14ac:dyDescent="0.25">
      <c r="IZS168981" t="s">
        <v>300</v>
      </c>
    </row>
    <row r="174813" spans="7751:7751" x14ac:dyDescent="0.25">
      <c r="KLC174813" t="s">
        <v>301</v>
      </c>
    </row>
    <row r="182977" spans="10586:10586" x14ac:dyDescent="0.25">
      <c r="OQD182977" t="s">
        <v>302</v>
      </c>
    </row>
    <row r="183266" spans="4797:4797" x14ac:dyDescent="0.25">
      <c r="GBM183266" t="s">
        <v>303</v>
      </c>
    </row>
    <row r="187059" spans="12800:12800" x14ac:dyDescent="0.25">
      <c r="RXH187059" t="s">
        <v>304</v>
      </c>
    </row>
    <row r="201402" spans="14351:14351" x14ac:dyDescent="0.25">
      <c r="UEY201402" t="s">
        <v>305</v>
      </c>
    </row>
    <row r="204101" spans="435:435" x14ac:dyDescent="0.25">
      <c r="PS204101" t="s">
        <v>306</v>
      </c>
    </row>
    <row r="207956" spans="13603:13603" x14ac:dyDescent="0.25">
      <c r="TCE207956" t="s">
        <v>307</v>
      </c>
    </row>
    <row r="208967" spans="8275:8275" x14ac:dyDescent="0.25">
      <c r="LFG208967" t="s">
        <v>308</v>
      </c>
    </row>
    <row r="210856" spans="8802:8802" x14ac:dyDescent="0.25">
      <c r="LZN210856" t="s">
        <v>309</v>
      </c>
    </row>
    <row r="212137" spans="2342:2342" x14ac:dyDescent="0.25">
      <c r="CLB212137" t="s">
        <v>310</v>
      </c>
    </row>
    <row r="221935" spans="15876:15876" x14ac:dyDescent="0.25">
      <c r="WLP221935" t="s">
        <v>311</v>
      </c>
    </row>
    <row r="232839" spans="1228:1228" x14ac:dyDescent="0.25">
      <c r="AUF232839" t="s">
        <v>312</v>
      </c>
    </row>
    <row r="233143" spans="3284:3284" x14ac:dyDescent="0.25">
      <c r="DVH233143" t="s">
        <v>313</v>
      </c>
    </row>
    <row r="233724" spans="7398:7398" x14ac:dyDescent="0.25">
      <c r="JXN233724" t="s">
        <v>314</v>
      </c>
    </row>
    <row r="244974" spans="6350:6350" x14ac:dyDescent="0.25">
      <c r="IJF244974" t="s">
        <v>315</v>
      </c>
    </row>
    <row r="245502" spans="4179:4179" x14ac:dyDescent="0.25">
      <c r="FDS245502" t="s">
        <v>316</v>
      </c>
    </row>
    <row r="250967" spans="7857:7857" x14ac:dyDescent="0.25">
      <c r="KPE250967" t="s">
        <v>317</v>
      </c>
    </row>
    <row r="272430" spans="2838:2838" x14ac:dyDescent="0.25">
      <c r="DED272430" t="s">
        <v>318</v>
      </c>
    </row>
    <row r="286293" spans="12886:12886" x14ac:dyDescent="0.25">
      <c r="SAP286293" t="s">
        <v>319</v>
      </c>
    </row>
    <row r="309519" spans="2962:2962" x14ac:dyDescent="0.25">
      <c r="DIX309519" t="s">
        <v>320</v>
      </c>
    </row>
    <row r="322889" spans="7588:7588" x14ac:dyDescent="0.25">
      <c r="KEV322889" t="s">
        <v>321</v>
      </c>
    </row>
    <row r="323135" spans="13999:13999" x14ac:dyDescent="0.25">
      <c r="TRK323135" t="s">
        <v>322</v>
      </c>
    </row>
    <row r="337408" spans="9770:9770" x14ac:dyDescent="0.25">
      <c r="NKT337408" t="s">
        <v>323</v>
      </c>
    </row>
    <row r="344741" spans="11941:11941" x14ac:dyDescent="0.25">
      <c r="QQG344741" t="s">
        <v>324</v>
      </c>
    </row>
    <row r="364835" spans="3586:3586" x14ac:dyDescent="0.25">
      <c r="EGX364835" t="s">
        <v>325</v>
      </c>
    </row>
    <row r="373702" spans="11066:11066" x14ac:dyDescent="0.25">
      <c r="PIP373702" t="s">
        <v>326</v>
      </c>
    </row>
    <row r="375786" spans="5149:5149" x14ac:dyDescent="0.25">
      <c r="GPA375786" t="s">
        <v>327</v>
      </c>
    </row>
    <row r="376947" spans="2991:2991" x14ac:dyDescent="0.25">
      <c r="DKA376947" t="s">
        <v>328</v>
      </c>
    </row>
    <row r="392157" spans="11710:11710" x14ac:dyDescent="0.25">
      <c r="QHJ392157" t="s">
        <v>329</v>
      </c>
    </row>
    <row r="407751" spans="14284:14284" x14ac:dyDescent="0.25">
      <c r="UCJ407751" t="s">
        <v>330</v>
      </c>
    </row>
    <row r="430839" spans="2012:2012" x14ac:dyDescent="0.25">
      <c r="BYJ430839" t="s">
        <v>331</v>
      </c>
    </row>
    <row r="431366" spans="4819:4819" x14ac:dyDescent="0.25">
      <c r="GCI431366" t="s">
        <v>332</v>
      </c>
    </row>
    <row r="441816" spans="9746:9746" x14ac:dyDescent="0.25">
      <c r="NJV441816" t="s">
        <v>333</v>
      </c>
    </row>
    <row r="444202" spans="4114:4114" x14ac:dyDescent="0.25">
      <c r="FBF444202" t="s">
        <v>334</v>
      </c>
    </row>
    <row r="451517" spans="9907:9907" x14ac:dyDescent="0.25">
      <c r="NQA451517" t="s">
        <v>335</v>
      </c>
    </row>
    <row r="477297" spans="10925:10925" x14ac:dyDescent="0.25">
      <c r="PDE477297" t="s">
        <v>336</v>
      </c>
    </row>
    <row r="477777" spans="1804:1804" x14ac:dyDescent="0.25">
      <c r="BQJ477777" t="s">
        <v>337</v>
      </c>
    </row>
    <row r="482509" spans="10084:10084" x14ac:dyDescent="0.25">
      <c r="NWV482509" t="s">
        <v>338</v>
      </c>
    </row>
    <row r="498728" spans="2194:2194" x14ac:dyDescent="0.25">
      <c r="CFJ498728" t="s">
        <v>339</v>
      </c>
    </row>
    <row r="515219" spans="795:795" x14ac:dyDescent="0.25">
      <c r="ADO515219" t="s">
        <v>340</v>
      </c>
    </row>
    <row r="523182" spans="1975:1975" x14ac:dyDescent="0.25">
      <c r="BWY523182" t="s">
        <v>341</v>
      </c>
    </row>
    <row r="526921" spans="11152:11152" x14ac:dyDescent="0.25">
      <c r="PLX526921" t="s">
        <v>342</v>
      </c>
    </row>
    <row r="531141" spans="1831:1831" x14ac:dyDescent="0.25">
      <c r="BRK531141" t="s">
        <v>343</v>
      </c>
    </row>
    <row r="543034" spans="14392:14392" x14ac:dyDescent="0.25">
      <c r="UGN543034" t="s">
        <v>344</v>
      </c>
    </row>
    <row r="543196" spans="9139:9139" x14ac:dyDescent="0.25">
      <c r="MMM543196" t="s">
        <v>345</v>
      </c>
    </row>
    <row r="568067" spans="6438:6438" x14ac:dyDescent="0.25">
      <c r="IMP568067" t="s">
        <v>346</v>
      </c>
    </row>
    <row r="569649" spans="8456:8456" x14ac:dyDescent="0.25">
      <c r="LMF569649" t="s">
        <v>347</v>
      </c>
    </row>
    <row r="570884" spans="5195:5195" x14ac:dyDescent="0.25">
      <c r="GQU570884" t="s">
        <v>348</v>
      </c>
    </row>
    <row r="571960" spans="5294:5294" x14ac:dyDescent="0.25">
      <c r="GUP571960" t="s">
        <v>349</v>
      </c>
    </row>
    <row r="595202" spans="3894:3894" x14ac:dyDescent="0.25">
      <c r="EST595202" t="s">
        <v>350</v>
      </c>
    </row>
    <row r="596636" spans="5120:5120" x14ac:dyDescent="0.25">
      <c r="GNX596636" t="s">
        <v>351</v>
      </c>
    </row>
    <row r="610300" spans="8599:8599" x14ac:dyDescent="0.25">
      <c r="LRS610300" t="s">
        <v>352</v>
      </c>
    </row>
    <row r="614630" spans="9341:9341" x14ac:dyDescent="0.25">
      <c r="MUG614630" t="s">
        <v>353</v>
      </c>
    </row>
    <row r="623552" spans="5168:5168" x14ac:dyDescent="0.25">
      <c r="GPT623552" t="s">
        <v>354</v>
      </c>
    </row>
    <row r="628206" spans="5289:5289" x14ac:dyDescent="0.25">
      <c r="GUK628206" t="s">
        <v>355</v>
      </c>
    </row>
    <row r="631400" spans="2674:2674" x14ac:dyDescent="0.25">
      <c r="CXV631400" t="s">
        <v>356</v>
      </c>
    </row>
    <row r="633685" spans="1197:1197" x14ac:dyDescent="0.25">
      <c r="ATA633685" t="s">
        <v>357</v>
      </c>
    </row>
    <row r="653826" spans="6767:6767" x14ac:dyDescent="0.25">
      <c r="IZG653826" t="s">
        <v>358</v>
      </c>
    </row>
    <row r="661282" spans="3538:3538" x14ac:dyDescent="0.25">
      <c r="EFB661282" t="s">
        <v>359</v>
      </c>
    </row>
    <row r="683533" spans="175:175" x14ac:dyDescent="0.25">
      <c r="FS683533" t="s">
        <v>360</v>
      </c>
    </row>
    <row r="688415" spans="3830:3830" x14ac:dyDescent="0.25">
      <c r="EQH688415" t="s">
        <v>361</v>
      </c>
    </row>
    <row r="704608" spans="8147:8147" x14ac:dyDescent="0.25">
      <c r="LAI704608" t="s">
        <v>362</v>
      </c>
    </row>
    <row r="713740" spans="9938:9938" x14ac:dyDescent="0.25">
      <c r="NRF713740" t="s">
        <v>363</v>
      </c>
    </row>
    <row r="742474" spans="5631:5631" x14ac:dyDescent="0.25">
      <c r="HHO742474" t="s">
        <v>364</v>
      </c>
    </row>
    <row r="743721" spans="4625:4625" x14ac:dyDescent="0.25">
      <c r="FUW743721" t="s">
        <v>365</v>
      </c>
    </row>
    <row r="744794" spans="12410:12410" x14ac:dyDescent="0.25">
      <c r="RIH744794" t="s">
        <v>366</v>
      </c>
    </row>
    <row r="757134" spans="11308:11308" x14ac:dyDescent="0.25">
      <c r="PRX757134" t="s">
        <v>367</v>
      </c>
    </row>
    <row r="757947" spans="12029:12029" x14ac:dyDescent="0.25">
      <c r="QTQ757947" t="s">
        <v>368</v>
      </c>
    </row>
    <row r="766886" spans="5565:5565" x14ac:dyDescent="0.25">
      <c r="HFA766886" t="s">
        <v>369</v>
      </c>
    </row>
    <row r="766898" spans="4539:4539" x14ac:dyDescent="0.25">
      <c r="FRO766898" t="s">
        <v>370</v>
      </c>
    </row>
    <row r="795430" spans="4682:4682" x14ac:dyDescent="0.25">
      <c r="FXB795430" t="s">
        <v>371</v>
      </c>
    </row>
    <row r="805485" spans="11020:11020" x14ac:dyDescent="0.25">
      <c r="PGV805485" t="s">
        <v>372</v>
      </c>
    </row>
    <row r="811790" spans="12926:12926" x14ac:dyDescent="0.25">
      <c r="SCD811790" t="s">
        <v>373</v>
      </c>
    </row>
    <row r="819031" spans="12299:12299" x14ac:dyDescent="0.25">
      <c r="REA819031" t="s">
        <v>374</v>
      </c>
    </row>
    <row r="847001" spans="10991:10991" x14ac:dyDescent="0.25">
      <c r="PFS847001" t="s">
        <v>375</v>
      </c>
    </row>
    <row r="855741" spans="16101:16101" x14ac:dyDescent="0.25">
      <c r="WUG855741" t="s">
        <v>376</v>
      </c>
    </row>
    <row r="857196" spans="8530:8530" x14ac:dyDescent="0.25">
      <c r="LPB857196" t="s">
        <v>377</v>
      </c>
    </row>
    <row r="866818" spans="3:3" x14ac:dyDescent="0.25">
      <c r="C866818" t="s">
        <v>378</v>
      </c>
    </row>
    <row r="871142" spans="4574:4574" x14ac:dyDescent="0.25">
      <c r="FSX871142" t="s">
        <v>379</v>
      </c>
    </row>
    <row r="885368" spans="2857:2857" x14ac:dyDescent="0.25">
      <c r="DEW885368" t="s">
        <v>380</v>
      </c>
    </row>
    <row r="886390" spans="6631:6631" x14ac:dyDescent="0.25">
      <c r="IUA886390" t="s">
        <v>381</v>
      </c>
    </row>
    <row r="909183" spans="7941:7941" x14ac:dyDescent="0.25">
      <c r="KSK909183" t="s">
        <v>382</v>
      </c>
    </row>
    <row r="921185" spans="13003:13003" x14ac:dyDescent="0.25">
      <c r="SFC921185" t="s">
        <v>383</v>
      </c>
    </row>
    <row r="929502" spans="5965:5965" x14ac:dyDescent="0.25">
      <c r="HUK929502" t="s">
        <v>384</v>
      </c>
    </row>
    <row r="933815" spans="8984:8984" x14ac:dyDescent="0.25">
      <c r="MGN933815" t="s">
        <v>385</v>
      </c>
    </row>
    <row r="938189" spans="7657:7657" x14ac:dyDescent="0.25">
      <c r="KHM938189" t="s">
        <v>386</v>
      </c>
    </row>
    <row r="957320" spans="7250:7250" x14ac:dyDescent="0.25">
      <c r="JRV957320" t="s">
        <v>387</v>
      </c>
    </row>
    <row r="958646" spans="11046:11046" x14ac:dyDescent="0.25">
      <c r="PHV958646" t="s">
        <v>388</v>
      </c>
    </row>
    <row r="974296" spans="6131:6131" x14ac:dyDescent="0.25">
      <c r="IAU974296" t="s">
        <v>389</v>
      </c>
    </row>
    <row r="985602" spans="11239:11239" x14ac:dyDescent="0.25">
      <c r="PPG985602" t="s">
        <v>390</v>
      </c>
    </row>
    <row r="986867" spans="6039:6039" x14ac:dyDescent="0.25">
      <c r="HXG986867" t="s">
        <v>391</v>
      </c>
    </row>
    <row r="989493" spans="12018:12018" x14ac:dyDescent="0.25">
      <c r="QTF989493" t="s">
        <v>392</v>
      </c>
    </row>
    <row r="999089" spans="5964:5964" x14ac:dyDescent="0.25">
      <c r="HUJ999089" t="s">
        <v>393</v>
      </c>
    </row>
    <row r="1002792" spans="10036:10036" x14ac:dyDescent="0.25">
      <c r="NUZ1002792" t="s">
        <v>394</v>
      </c>
    </row>
    <row r="1018289" spans="12675:12675" x14ac:dyDescent="0.25">
      <c r="RSM1018289" t="s">
        <v>395</v>
      </c>
    </row>
    <row r="1024703" spans="3742:3742" x14ac:dyDescent="0.25">
      <c r="EMX1024703" t="s">
        <v>396</v>
      </c>
    </row>
    <row r="1035398" spans="9869:9869" x14ac:dyDescent="0.25">
      <c r="NOO1035398" t="s">
        <v>397</v>
      </c>
    </row>
    <row r="1036858" spans="5143:5143" x14ac:dyDescent="0.25">
      <c r="GOU1036858" t="s">
        <v>398</v>
      </c>
    </row>
    <row r="1043729" spans="2750:2750" x14ac:dyDescent="0.25">
      <c r="DAT1043729" t="s">
        <v>399</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61</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12.58</v>
      </c>
      <c r="B5" s="118">
        <f>IFERROR(MEDIAN(B7:B1048576),0)</f>
        <v>11</v>
      </c>
      <c r="C5" s="113"/>
      <c r="D5" s="118">
        <f>IFERROR(AVERAGEIFS(B7:B1048576,B7:B1048576,"&lt;"&amp;(A5+IFERROR(_xlfn.STDEV.P(B7:B1048576),0)),B7:B1048576,"&gt;"&amp;(A5-IFERROR(_xlfn.STDEV.P(B7:B1048576),0))),0)</f>
        <v>11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400</v>
      </c>
      <c r="B9" s="49">
        <v>7.8</v>
      </c>
      <c r="C9" s="39" t="s">
        <v>401</v>
      </c>
      <c r="D9" s="39" t="s">
        <v>402</v>
      </c>
      <c r="E9" s="40">
        <v>44910500000136</v>
      </c>
      <c r="F9" s="38" t="s">
        <v>403</v>
      </c>
      <c r="G9" s="67" t="s">
        <v>404</v>
      </c>
      <c r="H9" s="39" t="s">
        <v>65</v>
      </c>
      <c r="I9" s="39">
        <v>2025</v>
      </c>
      <c r="J9" s="41" t="s">
        <v>405</v>
      </c>
      <c r="L9" s="36"/>
      <c r="M9" s="28"/>
      <c r="N9" s="28"/>
      <c r="Q9" s="29"/>
      <c r="R9" s="29"/>
      <c r="S9" s="29"/>
    </row>
    <row r="10" spans="1:19" s="27" customFormat="1" ht="52.5" customHeight="1" x14ac:dyDescent="0.3">
      <c r="A10" s="34" t="s">
        <v>406</v>
      </c>
      <c r="B10" s="49">
        <v>11</v>
      </c>
      <c r="C10" s="39" t="s">
        <v>401</v>
      </c>
      <c r="D10" s="39" t="s">
        <v>402</v>
      </c>
      <c r="E10" s="40">
        <v>14814018000131</v>
      </c>
      <c r="F10" s="38" t="s">
        <v>407</v>
      </c>
      <c r="G10" s="67" t="s">
        <v>408</v>
      </c>
      <c r="H10" s="39" t="s">
        <v>63</v>
      </c>
      <c r="I10" s="39">
        <v>2025</v>
      </c>
      <c r="J10" s="41" t="s">
        <v>409</v>
      </c>
      <c r="L10" s="36"/>
      <c r="M10" s="28"/>
      <c r="N10" s="28"/>
      <c r="Q10" s="29"/>
      <c r="R10" s="29"/>
      <c r="S10" s="29"/>
    </row>
    <row r="11" spans="1:19" s="27" customFormat="1" ht="52.5" customHeight="1" x14ac:dyDescent="0.3">
      <c r="A11" s="34" t="s">
        <v>410</v>
      </c>
      <c r="B11" s="49">
        <v>11.84</v>
      </c>
      <c r="C11" s="39" t="s">
        <v>411</v>
      </c>
      <c r="D11" s="39" t="s">
        <v>402</v>
      </c>
      <c r="E11" s="40">
        <v>4061219000151</v>
      </c>
      <c r="F11" s="38" t="s">
        <v>412</v>
      </c>
      <c r="G11" s="67" t="s">
        <v>413</v>
      </c>
      <c r="H11" s="39" t="s">
        <v>63</v>
      </c>
      <c r="I11" s="39">
        <v>2025</v>
      </c>
      <c r="J11" s="41" t="s">
        <v>405</v>
      </c>
      <c r="L11" s="36"/>
      <c r="M11" s="28"/>
      <c r="N11" s="28"/>
      <c r="Q11" s="29"/>
      <c r="R11" s="29"/>
      <c r="S11" s="29"/>
    </row>
    <row r="12" spans="1:19" s="27" customFormat="1" ht="52.5" customHeight="1" x14ac:dyDescent="0.3">
      <c r="A12" s="34" t="s">
        <v>414</v>
      </c>
      <c r="B12" s="49">
        <v>11</v>
      </c>
      <c r="C12" s="39" t="s">
        <v>415</v>
      </c>
      <c r="D12" s="39" t="s">
        <v>402</v>
      </c>
      <c r="E12" s="40">
        <v>44910500000136</v>
      </c>
      <c r="F12" s="38" t="s">
        <v>416</v>
      </c>
      <c r="G12" s="67" t="s">
        <v>417</v>
      </c>
      <c r="H12" s="39" t="s">
        <v>60</v>
      </c>
      <c r="I12" s="39">
        <v>2025</v>
      </c>
      <c r="J12" s="41" t="s">
        <v>405</v>
      </c>
      <c r="L12" s="36"/>
      <c r="M12" s="28"/>
      <c r="N12" s="28"/>
      <c r="Q12" s="29"/>
      <c r="R12" s="29"/>
      <c r="S12" s="29"/>
    </row>
    <row r="13" spans="1:19" s="27" customFormat="1" ht="52.5" customHeight="1" x14ac:dyDescent="0.3">
      <c r="A13" s="34" t="s">
        <v>418</v>
      </c>
      <c r="B13" s="49">
        <v>10.16</v>
      </c>
      <c r="C13" s="39" t="s">
        <v>419</v>
      </c>
      <c r="D13" s="39" t="s">
        <v>402</v>
      </c>
      <c r="E13" s="40">
        <v>38829466000177</v>
      </c>
      <c r="F13" s="38" t="s">
        <v>420</v>
      </c>
      <c r="G13" s="67" t="s">
        <v>421</v>
      </c>
      <c r="H13" s="39" t="s">
        <v>67</v>
      </c>
      <c r="I13" s="39">
        <v>2024</v>
      </c>
      <c r="J13" s="41" t="s">
        <v>422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423</v>
      </c>
      <c r="B16" s="49">
        <v>17.89</v>
      </c>
      <c r="C16" s="65" t="s">
        <v>424</v>
      </c>
      <c r="D16" s="75" t="s">
        <v>425</v>
      </c>
      <c r="E16" s="93" t="s">
        <v>426</v>
      </c>
      <c r="F16" s="94"/>
      <c r="G16" s="30"/>
      <c r="H16" s="30"/>
      <c r="I16" s="30"/>
      <c r="J16" s="30"/>
      <c r="L16" s="73"/>
      <c r="M16" s="33"/>
      <c r="N16" s="33"/>
      <c r="Q16" s="32"/>
      <c r="R16" s="32"/>
      <c r="S16" s="32"/>
    </row>
    <row r="17" spans="1:19" s="27" customFormat="1" ht="52.5" customHeight="1" x14ac:dyDescent="0.35">
      <c r="A17" s="34" t="s">
        <v>427</v>
      </c>
      <c r="B17" s="49">
        <v>18.37</v>
      </c>
      <c r="C17" s="65" t="s">
        <v>424</v>
      </c>
      <c r="D17" s="75" t="s">
        <v>428</v>
      </c>
      <c r="E17" s="93" t="s">
        <v>429</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6" fitToHeight="0" orientation="landscape" cellComments="atEnd"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5BBD1-DA46-485A-9798-693BAA4435DF}">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63DDD-2AA9-4EFC-AA33-ED3C927B1405}">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DF113-A6B9-4ACC-B5F1-8735DA4FB977}">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64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44.724999999999994</v>
      </c>
      <c r="B5" s="118">
        <f>IFERROR(MEDIAN(B7:B1048576),0)</f>
        <v>44</v>
      </c>
      <c r="C5" s="113"/>
      <c r="D5" s="118">
        <f>IFERROR(AVERAGEIFS(B7:B1048576,B7:B1048576,"&lt;"&amp;(A5+IFERROR(_xlfn.STDEV.P(B7:B1048576),0)),B7:B1048576,"&gt;"&amp;(A5-IFERROR(_xlfn.STDEV.P(B7:B1048576),0))),0)</f>
        <v>43.375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430</v>
      </c>
      <c r="B9" s="49">
        <v>44</v>
      </c>
      <c r="C9" s="39" t="s">
        <v>415</v>
      </c>
      <c r="D9" s="39" t="s">
        <v>402</v>
      </c>
      <c r="E9" s="40">
        <v>44910500000136</v>
      </c>
      <c r="F9" s="38" t="s">
        <v>416</v>
      </c>
      <c r="G9" s="67" t="s">
        <v>417</v>
      </c>
      <c r="H9" s="39" t="s">
        <v>60</v>
      </c>
      <c r="I9" s="39">
        <v>2025</v>
      </c>
      <c r="J9" s="41" t="s">
        <v>405</v>
      </c>
      <c r="L9" s="36"/>
      <c r="M9" s="28"/>
      <c r="N9" s="28"/>
      <c r="Q9" s="29"/>
      <c r="R9" s="29"/>
      <c r="S9" s="29"/>
    </row>
    <row r="10" spans="1:19" s="27" customFormat="1" ht="52.5" customHeight="1" x14ac:dyDescent="0.3">
      <c r="A10" s="34" t="s">
        <v>431</v>
      </c>
      <c r="B10" s="49">
        <v>40.5</v>
      </c>
      <c r="C10" s="39" t="s">
        <v>401</v>
      </c>
      <c r="D10" s="39" t="s">
        <v>402</v>
      </c>
      <c r="E10" s="40">
        <v>44449147000139</v>
      </c>
      <c r="F10" s="38" t="s">
        <v>432</v>
      </c>
      <c r="G10" s="67" t="s">
        <v>433</v>
      </c>
      <c r="H10" s="39" t="s">
        <v>79</v>
      </c>
      <c r="I10" s="39">
        <v>2025</v>
      </c>
      <c r="J10" s="41" t="s">
        <v>409</v>
      </c>
      <c r="L10" s="36"/>
      <c r="M10" s="28"/>
      <c r="N10" s="28"/>
      <c r="Q10" s="29"/>
      <c r="R10" s="29"/>
      <c r="S10" s="29"/>
    </row>
    <row r="11" spans="1:19" s="27" customFormat="1" ht="52.5" customHeight="1" x14ac:dyDescent="0.3">
      <c r="A11" s="34" t="s">
        <v>430</v>
      </c>
      <c r="B11" s="49">
        <v>44</v>
      </c>
      <c r="C11" s="39" t="s">
        <v>415</v>
      </c>
      <c r="D11" s="39" t="s">
        <v>402</v>
      </c>
      <c r="E11" s="40">
        <v>44910500000136</v>
      </c>
      <c r="F11" s="38" t="s">
        <v>416</v>
      </c>
      <c r="G11" s="67" t="s">
        <v>417</v>
      </c>
      <c r="H11" s="39" t="s">
        <v>60</v>
      </c>
      <c r="I11" s="39">
        <v>2025</v>
      </c>
      <c r="J11" s="41" t="s">
        <v>405</v>
      </c>
      <c r="L11" s="36"/>
      <c r="M11" s="28"/>
      <c r="N11" s="28"/>
      <c r="Q11" s="29"/>
      <c r="R11" s="29"/>
      <c r="S11" s="29"/>
    </row>
    <row r="12" spans="1:19" s="27" customFormat="1" ht="52.5" customHeight="1" x14ac:dyDescent="0.3">
      <c r="A12" s="34" t="s">
        <v>434</v>
      </c>
      <c r="B12" s="49">
        <v>37.950000000000003</v>
      </c>
      <c r="C12" s="39" t="s">
        <v>419</v>
      </c>
      <c r="D12" s="39" t="s">
        <v>402</v>
      </c>
      <c r="E12" s="40">
        <v>9644894000127</v>
      </c>
      <c r="F12" s="38" t="s">
        <v>435</v>
      </c>
      <c r="G12" s="67" t="s">
        <v>436</v>
      </c>
      <c r="H12" s="39" t="s">
        <v>65</v>
      </c>
      <c r="I12" s="39">
        <v>2025</v>
      </c>
      <c r="J12" s="41" t="s">
        <v>409</v>
      </c>
      <c r="L12" s="36"/>
      <c r="M12" s="28"/>
      <c r="N12" s="28"/>
      <c r="Q12" s="29"/>
      <c r="R12" s="29"/>
      <c r="S12" s="29"/>
    </row>
    <row r="13" spans="1:19" s="27" customFormat="1" ht="52.5" customHeight="1" x14ac:dyDescent="0.3">
      <c r="A13" s="34" t="s">
        <v>437</v>
      </c>
      <c r="B13" s="49">
        <v>45</v>
      </c>
      <c r="C13" s="39" t="s">
        <v>419</v>
      </c>
      <c r="D13" s="39" t="s">
        <v>402</v>
      </c>
      <c r="E13" s="40">
        <v>87651345000193</v>
      </c>
      <c r="F13" s="38" t="s">
        <v>438</v>
      </c>
      <c r="G13" s="67" t="s">
        <v>439</v>
      </c>
      <c r="H13" s="39" t="s">
        <v>105</v>
      </c>
      <c r="I13" s="39">
        <v>2024</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440</v>
      </c>
      <c r="B16" s="49">
        <v>56.9</v>
      </c>
      <c r="C16" s="65" t="s">
        <v>441</v>
      </c>
      <c r="D16" s="75" t="s">
        <v>425</v>
      </c>
      <c r="E16" s="93" t="s">
        <v>442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6" fitToHeight="0" orientation="landscape" cellComments="atEnd"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66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45.588000000000001</v>
      </c>
      <c r="B5" s="118">
        <f>IFERROR(MEDIAN(B7:B1048576),0)</f>
        <v>38</v>
      </c>
      <c r="C5" s="113"/>
      <c r="D5" s="118">
        <f>IFERROR(AVERAGEIFS(B7:B1048576,B7:B1048576,"&lt;"&amp;(A5+IFERROR(_xlfn.STDEV.P(B7:B1048576),0)),B7:B1048576,"&gt;"&amp;(A5-IFERROR(_xlfn.STDEV.P(B7:B1048576),0))),0)</f>
        <v>41.38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443</v>
      </c>
      <c r="B9" s="49">
        <v>34.92</v>
      </c>
      <c r="C9" s="39" t="s">
        <v>401</v>
      </c>
      <c r="D9" s="39" t="s">
        <v>402</v>
      </c>
      <c r="E9" s="40">
        <v>83157032000122</v>
      </c>
      <c r="F9" s="38" t="s">
        <v>444</v>
      </c>
      <c r="G9" s="67" t="s">
        <v>445</v>
      </c>
      <c r="H9" s="39" t="s">
        <v>103</v>
      </c>
      <c r="I9" s="39">
        <v>2025</v>
      </c>
      <c r="J9" s="41" t="s">
        <v>405</v>
      </c>
      <c r="L9" s="36"/>
      <c r="M9" s="28"/>
      <c r="N9" s="28"/>
      <c r="Q9" s="29"/>
      <c r="R9" s="29"/>
      <c r="S9" s="29"/>
    </row>
    <row r="10" spans="1:19" s="27" customFormat="1" ht="52.5" customHeight="1" x14ac:dyDescent="0.3">
      <c r="A10" s="34" t="s">
        <v>446</v>
      </c>
      <c r="B10" s="49">
        <v>38</v>
      </c>
      <c r="C10" s="39" t="s">
        <v>401</v>
      </c>
      <c r="D10" s="39" t="s">
        <v>402</v>
      </c>
      <c r="E10" s="40">
        <v>54642267000101</v>
      </c>
      <c r="F10" s="38" t="s">
        <v>447</v>
      </c>
      <c r="G10" s="67" t="s">
        <v>448</v>
      </c>
      <c r="H10" s="39" t="s">
        <v>181</v>
      </c>
      <c r="I10" s="39">
        <v>2024</v>
      </c>
      <c r="J10" s="41" t="s">
        <v>409</v>
      </c>
      <c r="L10" s="36"/>
      <c r="M10" s="28"/>
      <c r="N10" s="28"/>
      <c r="Q10" s="29"/>
      <c r="R10" s="29"/>
      <c r="S10" s="29"/>
    </row>
    <row r="11" spans="1:19" s="27" customFormat="1" ht="52.5" customHeight="1" x14ac:dyDescent="0.3">
      <c r="A11" s="34" t="s">
        <v>449</v>
      </c>
      <c r="B11" s="49">
        <v>38</v>
      </c>
      <c r="C11" s="39" t="s">
        <v>415</v>
      </c>
      <c r="D11" s="39" t="s">
        <v>402</v>
      </c>
      <c r="E11" s="40" t="s">
        <v>450</v>
      </c>
      <c r="F11" s="38" t="s">
        <v>451</v>
      </c>
      <c r="G11" s="67" t="s">
        <v>452</v>
      </c>
      <c r="H11" s="39" t="s">
        <v>77</v>
      </c>
      <c r="I11" s="39">
        <v>2024</v>
      </c>
      <c r="J11" s="41" t="s">
        <v>409</v>
      </c>
      <c r="L11" s="36"/>
      <c r="M11" s="28"/>
      <c r="N11" s="28"/>
      <c r="Q11" s="29"/>
      <c r="R11" s="29"/>
      <c r="S11" s="29"/>
    </row>
    <row r="12" spans="1:19" s="27" customFormat="1" ht="52.5" customHeight="1" x14ac:dyDescent="0.3">
      <c r="A12" s="34" t="s">
        <v>453</v>
      </c>
      <c r="B12" s="49">
        <v>54.6</v>
      </c>
      <c r="C12" s="39" t="s">
        <v>419</v>
      </c>
      <c r="D12" s="39" t="s">
        <v>402</v>
      </c>
      <c r="E12" s="40">
        <v>7717631000175</v>
      </c>
      <c r="F12" s="38" t="s">
        <v>454</v>
      </c>
      <c r="G12" s="67" t="s">
        <v>455</v>
      </c>
      <c r="H12" s="39" t="s">
        <v>65</v>
      </c>
      <c r="I12" s="39">
        <v>2025</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456</v>
      </c>
      <c r="B15" s="49">
        <v>62.42</v>
      </c>
      <c r="C15" s="65" t="s">
        <v>441</v>
      </c>
      <c r="D15" s="75" t="s">
        <v>457</v>
      </c>
      <c r="E15" s="93" t="s">
        <v>458</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6" fitToHeight="0" orientation="landscape" cellComments="atEnd"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68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4.6340000000000003</v>
      </c>
      <c r="B5" s="118">
        <f>IFERROR(MEDIAN(B7:B1048576),0)</f>
        <v>3.8</v>
      </c>
      <c r="C5" s="113"/>
      <c r="D5" s="118">
        <f>IFERROR(AVERAGEIFS(B7:B1048576,B7:B1048576,"&lt;"&amp;(A5+IFERROR(_xlfn.STDEV.P(B7:B1048576),0)),B7:B1048576,"&gt;"&amp;(A5-IFERROR(_xlfn.STDEV.P(B7:B1048576),0))),0)</f>
        <v>3.3224999999999998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459</v>
      </c>
      <c r="B9" s="49">
        <v>3.87</v>
      </c>
      <c r="C9" s="39" t="s">
        <v>460</v>
      </c>
      <c r="D9" s="39" t="s">
        <v>402</v>
      </c>
      <c r="E9" s="40">
        <v>30986684000103</v>
      </c>
      <c r="F9" s="38" t="s">
        <v>461</v>
      </c>
      <c r="G9" s="67" t="s">
        <v>462</v>
      </c>
      <c r="H9" s="39" t="s">
        <v>93</v>
      </c>
      <c r="I9" s="39">
        <v>2024</v>
      </c>
      <c r="J9" s="41" t="s">
        <v>409</v>
      </c>
      <c r="L9" s="36"/>
      <c r="M9" s="28"/>
      <c r="N9" s="28"/>
      <c r="Q9" s="29"/>
      <c r="R9" s="29"/>
      <c r="S9" s="29"/>
    </row>
    <row r="10" spans="1:19" s="27" customFormat="1" ht="52.5" customHeight="1" x14ac:dyDescent="0.3">
      <c r="A10" s="34" t="s">
        <v>463</v>
      </c>
      <c r="B10" s="49">
        <v>9.8800000000000008</v>
      </c>
      <c r="C10" s="39" t="s">
        <v>411</v>
      </c>
      <c r="D10" s="39" t="s">
        <v>402</v>
      </c>
      <c r="E10" s="40">
        <v>51945754000155</v>
      </c>
      <c r="F10" s="38" t="s">
        <v>464</v>
      </c>
      <c r="G10" s="67" t="s">
        <v>465</v>
      </c>
      <c r="H10" s="39" t="s">
        <v>113</v>
      </c>
      <c r="I10" s="39">
        <v>2024</v>
      </c>
      <c r="J10" s="41" t="s">
        <v>409</v>
      </c>
      <c r="L10" s="36"/>
      <c r="M10" s="28"/>
      <c r="N10" s="28"/>
      <c r="Q10" s="29"/>
      <c r="R10" s="29"/>
      <c r="S10" s="29"/>
    </row>
    <row r="11" spans="1:19" s="27" customFormat="1" ht="52.5" customHeight="1" x14ac:dyDescent="0.3">
      <c r="A11" s="34" t="s">
        <v>466</v>
      </c>
      <c r="B11" s="49">
        <v>3.8</v>
      </c>
      <c r="C11" s="39" t="s">
        <v>411</v>
      </c>
      <c r="D11" s="39" t="s">
        <v>402</v>
      </c>
      <c r="E11" s="40">
        <v>87174991000107</v>
      </c>
      <c r="F11" s="38" t="s">
        <v>467</v>
      </c>
      <c r="G11" s="67" t="s">
        <v>468</v>
      </c>
      <c r="H11" s="39" t="s">
        <v>143</v>
      </c>
      <c r="I11" s="39">
        <v>2024</v>
      </c>
      <c r="J11" s="41" t="s">
        <v>409</v>
      </c>
      <c r="L11" s="36"/>
      <c r="M11" s="28"/>
      <c r="N11" s="28"/>
      <c r="Q11" s="29"/>
      <c r="R11" s="29"/>
      <c r="S11" s="29"/>
    </row>
    <row r="12" spans="1:19" s="27" customFormat="1" ht="52.5" customHeight="1" x14ac:dyDescent="0.3">
      <c r="A12" s="34" t="s">
        <v>469</v>
      </c>
      <c r="B12" s="49">
        <v>3.62</v>
      </c>
      <c r="C12" s="39" t="s">
        <v>460</v>
      </c>
      <c r="D12" s="39" t="s">
        <v>402</v>
      </c>
      <c r="E12" s="40">
        <v>49535617000109</v>
      </c>
      <c r="F12" s="38" t="s">
        <v>470</v>
      </c>
      <c r="G12" s="67" t="s">
        <v>471</v>
      </c>
      <c r="H12" s="39" t="s">
        <v>60</v>
      </c>
      <c r="I12" s="39">
        <v>2025</v>
      </c>
      <c r="J12" s="41" t="s">
        <v>409</v>
      </c>
      <c r="L12" s="36"/>
      <c r="M12" s="28"/>
      <c r="N12" s="28"/>
      <c r="Q12" s="29"/>
      <c r="R12" s="29"/>
      <c r="S12" s="29"/>
    </row>
    <row r="13" spans="1:19" s="27" customFormat="1" ht="52.5" customHeight="1" x14ac:dyDescent="0.3">
      <c r="A13" s="34" t="s">
        <v>472</v>
      </c>
      <c r="B13" s="49">
        <v>2</v>
      </c>
      <c r="C13" s="39" t="s">
        <v>401</v>
      </c>
      <c r="D13" s="39" t="s">
        <v>402</v>
      </c>
      <c r="E13" s="40">
        <v>44449147000139</v>
      </c>
      <c r="F13" s="38" t="s">
        <v>447</v>
      </c>
      <c r="G13" s="67" t="s">
        <v>473</v>
      </c>
      <c r="H13" s="39" t="s">
        <v>159</v>
      </c>
      <c r="I13" s="39">
        <v>2024</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6" fitToHeight="0" orientation="landscape" cellComments="atEnd"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70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25.898571428571433</v>
      </c>
      <c r="B5" s="118">
        <f>IFERROR(MEDIAN(B7:B1048576),0)</f>
        <v>24.75</v>
      </c>
      <c r="C5" s="113"/>
      <c r="D5" s="118">
        <f>IFERROR(AVERAGEIFS(B7:B1048576,B7:B1048576,"&lt;"&amp;(A5+IFERROR(_xlfn.STDEV.P(B7:B1048576),0)),B7:B1048576,"&gt;"&amp;(A5-IFERROR(_xlfn.STDEV.P(B7:B1048576),0))),0)</f>
        <v>26.197499999999998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474</v>
      </c>
      <c r="B9" s="49">
        <v>18</v>
      </c>
      <c r="C9" s="39" t="s">
        <v>401</v>
      </c>
      <c r="D9" s="39" t="s">
        <v>402</v>
      </c>
      <c r="E9" s="40">
        <v>32040295000116</v>
      </c>
      <c r="F9" s="38" t="s">
        <v>447</v>
      </c>
      <c r="G9" s="67" t="s">
        <v>448</v>
      </c>
      <c r="H9" s="39" t="s">
        <v>181</v>
      </c>
      <c r="I9" s="39">
        <v>2024</v>
      </c>
      <c r="J9" s="41" t="s">
        <v>409</v>
      </c>
      <c r="L9" s="36"/>
      <c r="M9" s="28"/>
      <c r="N9" s="28"/>
      <c r="Q9" s="29"/>
      <c r="R9" s="29"/>
      <c r="S9" s="29"/>
    </row>
    <row r="10" spans="1:19" s="27" customFormat="1" ht="52.5" customHeight="1" x14ac:dyDescent="0.3">
      <c r="A10" s="34" t="s">
        <v>475</v>
      </c>
      <c r="B10" s="49">
        <v>18.600000000000001</v>
      </c>
      <c r="C10" s="39" t="s">
        <v>401</v>
      </c>
      <c r="D10" s="39" t="s">
        <v>402</v>
      </c>
      <c r="E10" s="40">
        <v>2111713000158</v>
      </c>
      <c r="F10" s="38" t="s">
        <v>476</v>
      </c>
      <c r="G10" s="67" t="s">
        <v>477</v>
      </c>
      <c r="H10" s="39" t="s">
        <v>60</v>
      </c>
      <c r="I10" s="39">
        <v>2025</v>
      </c>
      <c r="J10" s="41" t="s">
        <v>405</v>
      </c>
      <c r="L10" s="36"/>
      <c r="M10" s="28"/>
      <c r="N10" s="28"/>
      <c r="Q10" s="29"/>
      <c r="R10" s="29"/>
      <c r="S10" s="29"/>
    </row>
    <row r="11" spans="1:19" s="27" customFormat="1" ht="52.5" customHeight="1" x14ac:dyDescent="0.3">
      <c r="A11" s="34" t="s">
        <v>478</v>
      </c>
      <c r="B11" s="49">
        <v>20.49</v>
      </c>
      <c r="C11" s="39" t="s">
        <v>401</v>
      </c>
      <c r="D11" s="39" t="s">
        <v>402</v>
      </c>
      <c r="E11" s="40">
        <v>5192522000156</v>
      </c>
      <c r="F11" s="38" t="s">
        <v>479</v>
      </c>
      <c r="G11" s="67" t="s">
        <v>480</v>
      </c>
      <c r="H11" s="39" t="s">
        <v>75</v>
      </c>
      <c r="I11" s="39">
        <v>2024</v>
      </c>
      <c r="J11" s="41" t="s">
        <v>409</v>
      </c>
      <c r="L11" s="36"/>
      <c r="M11" s="28"/>
      <c r="N11" s="28"/>
      <c r="Q11" s="29"/>
      <c r="R11" s="29"/>
      <c r="S11" s="29"/>
    </row>
    <row r="12" spans="1:19" s="27" customFormat="1" ht="52.5" customHeight="1" x14ac:dyDescent="0.3">
      <c r="A12" s="34" t="s">
        <v>481</v>
      </c>
      <c r="B12" s="49">
        <v>29.7</v>
      </c>
      <c r="C12" s="39" t="s">
        <v>401</v>
      </c>
      <c r="D12" s="39" t="s">
        <v>402</v>
      </c>
      <c r="E12" s="40" t="s">
        <v>450</v>
      </c>
      <c r="F12" s="38" t="s">
        <v>482</v>
      </c>
      <c r="G12" s="67" t="s">
        <v>483</v>
      </c>
      <c r="H12" s="39" t="s">
        <v>73</v>
      </c>
      <c r="I12" s="39">
        <v>2025</v>
      </c>
      <c r="J12" s="41" t="s">
        <v>409</v>
      </c>
      <c r="L12" s="36"/>
      <c r="M12" s="28"/>
      <c r="N12" s="28"/>
      <c r="Q12" s="29"/>
      <c r="R12" s="29"/>
      <c r="S12" s="29"/>
    </row>
    <row r="13" spans="1:19" s="27" customFormat="1" ht="52.5" customHeight="1" x14ac:dyDescent="0.3">
      <c r="A13" s="34" t="s">
        <v>484</v>
      </c>
      <c r="B13" s="49">
        <v>24.75</v>
      </c>
      <c r="C13" s="39" t="s">
        <v>401</v>
      </c>
      <c r="D13" s="39" t="s">
        <v>402</v>
      </c>
      <c r="E13" s="40">
        <v>9276894000111</v>
      </c>
      <c r="F13" s="38" t="s">
        <v>485</v>
      </c>
      <c r="G13" s="67" t="s">
        <v>486</v>
      </c>
      <c r="H13" s="39" t="s">
        <v>113</v>
      </c>
      <c r="I13" s="39">
        <v>2024</v>
      </c>
      <c r="J13" s="41" t="s">
        <v>405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487</v>
      </c>
      <c r="B16" s="49">
        <v>29.85</v>
      </c>
      <c r="C16" s="65" t="s">
        <v>488</v>
      </c>
      <c r="D16" s="75" t="s">
        <v>489</v>
      </c>
      <c r="E16" s="93" t="s">
        <v>490</v>
      </c>
      <c r="F16" s="94"/>
      <c r="G16" s="30"/>
      <c r="H16" s="30"/>
      <c r="I16" s="30"/>
      <c r="J16" s="30"/>
      <c r="L16" s="73"/>
      <c r="M16" s="33"/>
      <c r="N16" s="33"/>
      <c r="Q16" s="32"/>
      <c r="R16" s="32"/>
      <c r="S16" s="32"/>
    </row>
    <row r="17" spans="1:19" s="27" customFormat="1" ht="52.5" customHeight="1" x14ac:dyDescent="0.35">
      <c r="A17" s="34" t="s">
        <v>491</v>
      </c>
      <c r="B17" s="49">
        <v>39.9</v>
      </c>
      <c r="C17" s="65" t="s">
        <v>441</v>
      </c>
      <c r="D17" s="75" t="s">
        <v>492</v>
      </c>
      <c r="E17" s="93" t="s">
        <v>493</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6" fitToHeight="0" orientation="landscape" cellComments="atEnd"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72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21.786666666666665</v>
      </c>
      <c r="B5" s="118">
        <f>IFERROR(MEDIAN(B7:B1048576),0)</f>
        <v>17.445</v>
      </c>
      <c r="C5" s="113"/>
      <c r="D5" s="118">
        <f>IFERROR(AVERAGEIFS(B7:B1048576,B7:B1048576,"&lt;"&amp;(A5+IFERROR(_xlfn.STDEV.P(B7:B1048576),0)),B7:B1048576,"&gt;"&amp;(A5-IFERROR(_xlfn.STDEV.P(B7:B1048576),0))),0)</f>
        <v>17.643999999999998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494</v>
      </c>
      <c r="B9" s="49">
        <v>18.899999999999999</v>
      </c>
      <c r="C9" s="39" t="s">
        <v>401</v>
      </c>
      <c r="D9" s="39" t="s">
        <v>402</v>
      </c>
      <c r="E9" s="40">
        <v>2111713000158</v>
      </c>
      <c r="F9" s="38" t="s">
        <v>476</v>
      </c>
      <c r="G9" s="67" t="s">
        <v>477</v>
      </c>
      <c r="H9" s="39" t="s">
        <v>60</v>
      </c>
      <c r="I9" s="39">
        <v>2025</v>
      </c>
      <c r="J9" s="41" t="s">
        <v>405</v>
      </c>
      <c r="L9" s="36"/>
      <c r="M9" s="28"/>
      <c r="N9" s="28"/>
      <c r="Q9" s="29"/>
      <c r="R9" s="29"/>
      <c r="S9" s="29"/>
    </row>
    <row r="10" spans="1:19" s="27" customFormat="1" ht="52.5" customHeight="1" x14ac:dyDescent="0.3">
      <c r="A10" s="34" t="s">
        <v>495</v>
      </c>
      <c r="B10" s="49">
        <v>15.99</v>
      </c>
      <c r="C10" s="39" t="s">
        <v>401</v>
      </c>
      <c r="D10" s="39" t="s">
        <v>402</v>
      </c>
      <c r="E10" s="40">
        <v>15780673000189</v>
      </c>
      <c r="F10" s="38" t="s">
        <v>496</v>
      </c>
      <c r="G10" s="67" t="s">
        <v>497</v>
      </c>
      <c r="H10" s="39" t="s">
        <v>95</v>
      </c>
      <c r="I10" s="39">
        <v>2024</v>
      </c>
      <c r="J10" s="41" t="s">
        <v>409</v>
      </c>
      <c r="L10" s="36"/>
      <c r="M10" s="28"/>
      <c r="N10" s="28"/>
      <c r="Q10" s="29"/>
      <c r="R10" s="29"/>
      <c r="S10" s="29"/>
    </row>
    <row r="11" spans="1:19" s="27" customFormat="1" ht="52.5" customHeight="1" x14ac:dyDescent="0.3">
      <c r="A11" s="34" t="s">
        <v>498</v>
      </c>
      <c r="B11" s="49">
        <v>15.96</v>
      </c>
      <c r="C11" s="39" t="s">
        <v>401</v>
      </c>
      <c r="D11" s="39" t="s">
        <v>402</v>
      </c>
      <c r="E11" s="40">
        <v>44910500000136</v>
      </c>
      <c r="F11" s="38" t="s">
        <v>447</v>
      </c>
      <c r="G11" s="67" t="s">
        <v>448</v>
      </c>
      <c r="H11" s="39" t="s">
        <v>181</v>
      </c>
      <c r="I11" s="39">
        <v>2024</v>
      </c>
      <c r="J11" s="41" t="s">
        <v>409</v>
      </c>
      <c r="L11" s="36"/>
      <c r="M11" s="28"/>
      <c r="N11" s="28"/>
      <c r="Q11" s="29"/>
      <c r="R11" s="29"/>
      <c r="S11" s="29"/>
    </row>
    <row r="12" spans="1:19" s="27" customFormat="1" ht="52.5" customHeight="1" x14ac:dyDescent="0.3">
      <c r="A12" s="34" t="s">
        <v>499</v>
      </c>
      <c r="B12" s="49">
        <v>13.5</v>
      </c>
      <c r="C12" s="39" t="s">
        <v>419</v>
      </c>
      <c r="D12" s="39" t="s">
        <v>402</v>
      </c>
      <c r="E12" s="40">
        <v>38829466000177</v>
      </c>
      <c r="F12" s="38" t="s">
        <v>500</v>
      </c>
      <c r="G12" s="67" t="s">
        <v>501</v>
      </c>
      <c r="H12" s="39" t="s">
        <v>69</v>
      </c>
      <c r="I12" s="39">
        <v>2025</v>
      </c>
      <c r="J12" s="41" t="s">
        <v>409</v>
      </c>
      <c r="L12" s="36"/>
      <c r="M12" s="28"/>
      <c r="N12" s="28"/>
      <c r="Q12" s="29"/>
      <c r="R12" s="29"/>
      <c r="S12" s="29"/>
    </row>
    <row r="13" spans="1:19" s="27" customFormat="1" ht="52.5" customHeight="1" x14ac:dyDescent="0.3">
      <c r="A13" s="34" t="s">
        <v>502</v>
      </c>
      <c r="B13" s="49">
        <v>42.5</v>
      </c>
      <c r="C13" s="39" t="s">
        <v>401</v>
      </c>
      <c r="D13" s="39" t="s">
        <v>402</v>
      </c>
      <c r="E13" s="40" t="s">
        <v>450</v>
      </c>
      <c r="F13" s="38" t="s">
        <v>482</v>
      </c>
      <c r="G13" s="67" t="s">
        <v>483</v>
      </c>
      <c r="H13" s="39" t="s">
        <v>73</v>
      </c>
      <c r="I13" s="39">
        <v>2025</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503</v>
      </c>
      <c r="B16" s="49">
        <v>23.87</v>
      </c>
      <c r="C16" s="65" t="s">
        <v>504</v>
      </c>
      <c r="D16" s="75" t="s">
        <v>505</v>
      </c>
      <c r="E16" s="93" t="s">
        <v>506</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6" fitToHeight="0" orientation="landscape" cellComments="atEnd"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74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29.35</v>
      </c>
      <c r="B5" s="118">
        <f>IFERROR(MEDIAN(B7:B1048576),0)</f>
        <v>30</v>
      </c>
      <c r="C5" s="113"/>
      <c r="D5" s="118">
        <f>IFERROR(AVERAGEIFS(B7:B1048576,B7:B1048576,"&lt;"&amp;(A5+IFERROR(_xlfn.STDEV.P(B7:B1048576),0)),B7:B1048576,"&gt;"&amp;(A5-IFERROR(_xlfn.STDEV.P(B7:B1048576),0))),0)</f>
        <v>31.612500000000001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507</v>
      </c>
      <c r="B9" s="49">
        <v>30</v>
      </c>
      <c r="C9" s="39" t="s">
        <v>419</v>
      </c>
      <c r="D9" s="39" t="s">
        <v>402</v>
      </c>
      <c r="E9" s="40">
        <v>29860395000184</v>
      </c>
      <c r="F9" s="38" t="s">
        <v>508</v>
      </c>
      <c r="G9" s="67" t="s">
        <v>509</v>
      </c>
      <c r="H9" s="39" t="s">
        <v>181</v>
      </c>
      <c r="I9" s="39">
        <v>2024</v>
      </c>
      <c r="J9" s="41" t="s">
        <v>409</v>
      </c>
      <c r="L9" s="36"/>
      <c r="M9" s="28"/>
      <c r="N9" s="28"/>
      <c r="Q9" s="29"/>
      <c r="R9" s="29"/>
      <c r="S9" s="29"/>
    </row>
    <row r="10" spans="1:19" s="27" customFormat="1" ht="52.5" customHeight="1" x14ac:dyDescent="0.3">
      <c r="A10" s="34" t="s">
        <v>510</v>
      </c>
      <c r="B10" s="49">
        <v>33.99</v>
      </c>
      <c r="C10" s="39" t="s">
        <v>419</v>
      </c>
      <c r="D10" s="39" t="s">
        <v>402</v>
      </c>
      <c r="E10" s="40">
        <v>15780673000189</v>
      </c>
      <c r="F10" s="38" t="s">
        <v>496</v>
      </c>
      <c r="G10" s="67" t="s">
        <v>497</v>
      </c>
      <c r="H10" s="39" t="s">
        <v>95</v>
      </c>
      <c r="I10" s="39">
        <v>2024</v>
      </c>
      <c r="J10" s="41" t="s">
        <v>409</v>
      </c>
      <c r="L10" s="36"/>
      <c r="M10" s="28"/>
      <c r="N10" s="28"/>
      <c r="Q10" s="29"/>
      <c r="R10" s="29"/>
      <c r="S10" s="29"/>
    </row>
    <row r="11" spans="1:19" s="27" customFormat="1" ht="52.5" customHeight="1" x14ac:dyDescent="0.3">
      <c r="A11" s="34" t="s">
        <v>511</v>
      </c>
      <c r="B11" s="49">
        <v>29.99</v>
      </c>
      <c r="C11" s="39" t="s">
        <v>401</v>
      </c>
      <c r="D11" s="39" t="s">
        <v>402</v>
      </c>
      <c r="E11" s="40">
        <v>44449147000139</v>
      </c>
      <c r="F11" s="38" t="s">
        <v>512</v>
      </c>
      <c r="G11" s="67" t="s">
        <v>513</v>
      </c>
      <c r="H11" s="39" t="s">
        <v>71</v>
      </c>
      <c r="I11" s="39">
        <v>2025</v>
      </c>
      <c r="J11" s="41" t="s">
        <v>409</v>
      </c>
      <c r="L11" s="36"/>
      <c r="M11" s="28"/>
      <c r="N11" s="28"/>
      <c r="Q11" s="29"/>
      <c r="R11" s="29"/>
      <c r="S11" s="29"/>
    </row>
    <row r="12" spans="1:19" s="27" customFormat="1" ht="52.5" customHeight="1" x14ac:dyDescent="0.3">
      <c r="A12" s="34" t="s">
        <v>514</v>
      </c>
      <c r="B12" s="49">
        <v>20.3</v>
      </c>
      <c r="C12" s="39" t="s">
        <v>401</v>
      </c>
      <c r="D12" s="39" t="s">
        <v>402</v>
      </c>
      <c r="E12" s="40">
        <v>2987071000155</v>
      </c>
      <c r="F12" s="38" t="s">
        <v>515</v>
      </c>
      <c r="G12" s="67" t="s">
        <v>516</v>
      </c>
      <c r="H12" s="39" t="s">
        <v>67</v>
      </c>
      <c r="I12" s="39">
        <v>2025</v>
      </c>
      <c r="J12" s="41" t="s">
        <v>409</v>
      </c>
      <c r="L12" s="36"/>
      <c r="M12" s="28"/>
      <c r="N12" s="28"/>
      <c r="Q12" s="29"/>
      <c r="R12" s="29"/>
      <c r="S12" s="29"/>
    </row>
    <row r="13" spans="1:19" s="27" customFormat="1" ht="52.5" customHeight="1" x14ac:dyDescent="0.3">
      <c r="A13" s="34" t="s">
        <v>517</v>
      </c>
      <c r="B13" s="49">
        <v>32.47</v>
      </c>
      <c r="C13" s="39" t="s">
        <v>411</v>
      </c>
      <c r="D13" s="39" t="s">
        <v>402</v>
      </c>
      <c r="E13" s="40">
        <v>802002000102</v>
      </c>
      <c r="F13" s="38" t="s">
        <v>518</v>
      </c>
      <c r="G13" s="67" t="s">
        <v>519</v>
      </c>
      <c r="H13" s="39" t="s">
        <v>273</v>
      </c>
      <c r="I13" s="39">
        <v>2024</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6" fitToHeight="0" orientation="landscape" cellComments="atEnd"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76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15.838571428571429</v>
      </c>
      <c r="B5" s="118">
        <f>IFERROR(MEDIAN(B7:B1048576),0)</f>
        <v>15</v>
      </c>
      <c r="C5" s="113"/>
      <c r="D5" s="118">
        <f>IFERROR(AVERAGEIFS(B7:B1048576,B7:B1048576,"&lt;"&amp;(A5+IFERROR(_xlfn.STDEV.P(B7:B1048576),0)),B7:B1048576,"&gt;"&amp;(A5-IFERROR(_xlfn.STDEV.P(B7:B1048576),0))),0)</f>
        <v>15.217500000000001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520</v>
      </c>
      <c r="B9" s="49">
        <v>17.899999999999999</v>
      </c>
      <c r="C9" s="39" t="s">
        <v>401</v>
      </c>
      <c r="D9" s="39" t="s">
        <v>402</v>
      </c>
      <c r="E9" s="40">
        <v>51751454000135</v>
      </c>
      <c r="F9" s="38" t="s">
        <v>521</v>
      </c>
      <c r="G9" s="67" t="s">
        <v>522</v>
      </c>
      <c r="H9" s="39" t="s">
        <v>65</v>
      </c>
      <c r="I9" s="39">
        <v>2025</v>
      </c>
      <c r="J9" s="41" t="s">
        <v>422</v>
      </c>
      <c r="L9" s="36"/>
      <c r="M9" s="28"/>
      <c r="N9" s="28"/>
      <c r="Q9" s="29"/>
      <c r="R9" s="29"/>
      <c r="S9" s="29"/>
    </row>
    <row r="10" spans="1:19" s="27" customFormat="1" ht="52.5" customHeight="1" x14ac:dyDescent="0.3">
      <c r="A10" s="34" t="s">
        <v>523</v>
      </c>
      <c r="B10" s="49">
        <v>17.600000000000001</v>
      </c>
      <c r="C10" s="39" t="s">
        <v>401</v>
      </c>
      <c r="D10" s="39" t="s">
        <v>402</v>
      </c>
      <c r="E10" s="40">
        <v>18761246000141</v>
      </c>
      <c r="F10" s="38" t="s">
        <v>524</v>
      </c>
      <c r="G10" s="67" t="s">
        <v>525</v>
      </c>
      <c r="H10" s="39" t="s">
        <v>85</v>
      </c>
      <c r="I10" s="39">
        <v>2024</v>
      </c>
      <c r="J10" s="41" t="s">
        <v>405</v>
      </c>
      <c r="L10" s="36"/>
      <c r="M10" s="28"/>
      <c r="N10" s="28"/>
      <c r="Q10" s="29"/>
      <c r="R10" s="29"/>
      <c r="S10" s="29"/>
    </row>
    <row r="11" spans="1:19" s="27" customFormat="1" ht="52.5" customHeight="1" x14ac:dyDescent="0.3">
      <c r="A11" s="34" t="s">
        <v>526</v>
      </c>
      <c r="B11" s="49">
        <v>14.9</v>
      </c>
      <c r="C11" s="39" t="s">
        <v>401</v>
      </c>
      <c r="D11" s="39" t="s">
        <v>402</v>
      </c>
      <c r="E11" s="40">
        <v>44639579000102</v>
      </c>
      <c r="F11" s="38" t="s">
        <v>527</v>
      </c>
      <c r="G11" s="67" t="s">
        <v>528</v>
      </c>
      <c r="H11" s="39" t="s">
        <v>69</v>
      </c>
      <c r="I11" s="39">
        <v>2025</v>
      </c>
      <c r="J11" s="41" t="s">
        <v>405</v>
      </c>
      <c r="L11" s="36"/>
      <c r="M11" s="28"/>
      <c r="N11" s="28"/>
      <c r="Q11" s="29"/>
      <c r="R11" s="29"/>
      <c r="S11" s="29"/>
    </row>
    <row r="12" spans="1:19" s="27" customFormat="1" ht="52.5" customHeight="1" x14ac:dyDescent="0.3">
      <c r="A12" s="34" t="s">
        <v>529</v>
      </c>
      <c r="B12" s="49">
        <v>14.5</v>
      </c>
      <c r="C12" s="39" t="s">
        <v>401</v>
      </c>
      <c r="D12" s="39" t="s">
        <v>402</v>
      </c>
      <c r="E12" s="40">
        <v>19885795000190</v>
      </c>
      <c r="F12" s="38" t="s">
        <v>403</v>
      </c>
      <c r="G12" s="67" t="s">
        <v>530</v>
      </c>
      <c r="H12" s="39" t="s">
        <v>65</v>
      </c>
      <c r="I12" s="39">
        <v>2025</v>
      </c>
      <c r="J12" s="41" t="s">
        <v>405</v>
      </c>
      <c r="L12" s="36"/>
      <c r="M12" s="28"/>
      <c r="N12" s="28"/>
      <c r="Q12" s="29"/>
      <c r="R12" s="29"/>
      <c r="S12" s="29"/>
    </row>
    <row r="13" spans="1:19" s="27" customFormat="1" ht="52.5" customHeight="1" x14ac:dyDescent="0.3">
      <c r="A13" s="34" t="s">
        <v>531</v>
      </c>
      <c r="B13" s="49">
        <v>15</v>
      </c>
      <c r="C13" s="39" t="s">
        <v>401</v>
      </c>
      <c r="D13" s="39" t="s">
        <v>402</v>
      </c>
      <c r="E13" s="40">
        <v>18052394000197</v>
      </c>
      <c r="F13" s="38" t="s">
        <v>532</v>
      </c>
      <c r="G13" s="67" t="s">
        <v>533</v>
      </c>
      <c r="H13" s="39" t="s">
        <v>60</v>
      </c>
      <c r="I13" s="39">
        <v>2024</v>
      </c>
      <c r="J13" s="41" t="s">
        <v>405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534</v>
      </c>
      <c r="B16" s="49">
        <v>14.99</v>
      </c>
      <c r="C16" s="65" t="s">
        <v>535</v>
      </c>
      <c r="D16" s="75" t="s">
        <v>536</v>
      </c>
      <c r="E16" s="93" t="s">
        <v>537</v>
      </c>
      <c r="F16" s="94"/>
      <c r="G16" s="30"/>
      <c r="H16" s="30"/>
      <c r="I16" s="30"/>
      <c r="J16" s="30"/>
      <c r="L16" s="73"/>
      <c r="M16" s="33"/>
      <c r="N16" s="33"/>
      <c r="Q16" s="32"/>
      <c r="R16" s="32"/>
      <c r="S16" s="32"/>
    </row>
    <row r="17" spans="1:19" s="27" customFormat="1" ht="52.5" customHeight="1" x14ac:dyDescent="0.35">
      <c r="A17" s="34" t="s">
        <v>538</v>
      </c>
      <c r="B17" s="49">
        <v>15.98</v>
      </c>
      <c r="C17" s="65" t="s">
        <v>535</v>
      </c>
      <c r="D17" s="75" t="s">
        <v>539</v>
      </c>
      <c r="E17" s="93" t="s">
        <v>540</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6" fitToHeight="0" orientation="landscape" cellComments="atEnd"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78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142.6442857142857</v>
      </c>
      <c r="B5" s="118">
        <f>IFERROR(MEDIAN(B7:B1048576),0)</f>
        <v>144.54</v>
      </c>
      <c r="C5" s="113"/>
      <c r="D5" s="118">
        <f>IFERROR(AVERAGEIFS(B7:B1048576,B7:B1048576,"&lt;"&amp;(A5+IFERROR(_xlfn.STDEV.P(B7:B1048576),0)),B7:B1048576,"&gt;"&amp;(A5-IFERROR(_xlfn.STDEV.P(B7:B1048576),0))),0)</f>
        <v>141.03399999999999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541</v>
      </c>
      <c r="B9" s="49">
        <v>148.9</v>
      </c>
      <c r="C9" s="39" t="s">
        <v>401</v>
      </c>
      <c r="D9" s="39" t="s">
        <v>402</v>
      </c>
      <c r="E9" s="40">
        <v>36047635000191</v>
      </c>
      <c r="F9" s="38" t="s">
        <v>542</v>
      </c>
      <c r="G9" s="67" t="s">
        <v>543</v>
      </c>
      <c r="H9" s="39" t="s">
        <v>67</v>
      </c>
      <c r="I9" s="39">
        <v>2025</v>
      </c>
      <c r="J9" s="41" t="s">
        <v>409</v>
      </c>
      <c r="L9" s="36"/>
      <c r="M9" s="28"/>
      <c r="N9" s="28"/>
      <c r="Q9" s="29"/>
      <c r="R9" s="29"/>
      <c r="S9" s="29"/>
    </row>
    <row r="10" spans="1:19" s="27" customFormat="1" ht="52.5" customHeight="1" x14ac:dyDescent="0.3">
      <c r="A10" s="34" t="s">
        <v>544</v>
      </c>
      <c r="B10" s="49">
        <v>134.93</v>
      </c>
      <c r="C10" s="39" t="s">
        <v>401</v>
      </c>
      <c r="D10" s="39" t="s">
        <v>402</v>
      </c>
      <c r="E10" s="40">
        <v>9110229000153</v>
      </c>
      <c r="F10" s="38" t="s">
        <v>545</v>
      </c>
      <c r="G10" s="67" t="s">
        <v>546</v>
      </c>
      <c r="H10" s="39" t="s">
        <v>73</v>
      </c>
      <c r="I10" s="39">
        <v>2025</v>
      </c>
      <c r="J10" s="41" t="s">
        <v>409</v>
      </c>
      <c r="L10" s="36"/>
      <c r="M10" s="28"/>
      <c r="N10" s="28"/>
      <c r="Q10" s="29"/>
      <c r="R10" s="29"/>
      <c r="S10" s="29"/>
    </row>
    <row r="11" spans="1:19" s="27" customFormat="1" ht="52.5" customHeight="1" x14ac:dyDescent="0.3">
      <c r="A11" s="34" t="s">
        <v>541</v>
      </c>
      <c r="B11" s="49">
        <v>148.9</v>
      </c>
      <c r="C11" s="39" t="s">
        <v>401</v>
      </c>
      <c r="D11" s="39" t="s">
        <v>402</v>
      </c>
      <c r="E11" s="40">
        <v>36047635000191</v>
      </c>
      <c r="F11" s="38" t="s">
        <v>542</v>
      </c>
      <c r="G11" s="67" t="s">
        <v>543</v>
      </c>
      <c r="H11" s="39" t="s">
        <v>67</v>
      </c>
      <c r="I11" s="39">
        <v>2025</v>
      </c>
      <c r="J11" s="41" t="s">
        <v>409</v>
      </c>
      <c r="L11" s="36"/>
      <c r="M11" s="28"/>
      <c r="N11" s="28"/>
      <c r="Q11" s="29"/>
      <c r="R11" s="29"/>
      <c r="S11" s="29"/>
    </row>
    <row r="12" spans="1:19" s="27" customFormat="1" ht="52.5" customHeight="1" x14ac:dyDescent="0.3">
      <c r="A12" s="34" t="s">
        <v>547</v>
      </c>
      <c r="B12" s="49">
        <v>106.89</v>
      </c>
      <c r="C12" s="39" t="s">
        <v>401</v>
      </c>
      <c r="D12" s="39" t="s">
        <v>402</v>
      </c>
      <c r="E12" s="40">
        <v>30986684000103</v>
      </c>
      <c r="F12" s="38" t="s">
        <v>548</v>
      </c>
      <c r="G12" s="67" t="s">
        <v>549</v>
      </c>
      <c r="H12" s="39" t="s">
        <v>83</v>
      </c>
      <c r="I12" s="39">
        <v>2024</v>
      </c>
      <c r="J12" s="41" t="s">
        <v>409</v>
      </c>
      <c r="L12" s="36"/>
      <c r="M12" s="28"/>
      <c r="N12" s="28"/>
      <c r="Q12" s="29"/>
      <c r="R12" s="29"/>
      <c r="S12" s="29"/>
    </row>
    <row r="13" spans="1:19" s="27" customFormat="1" ht="52.5" customHeight="1" x14ac:dyDescent="0.3">
      <c r="A13" s="34" t="s">
        <v>550</v>
      </c>
      <c r="B13" s="49">
        <v>144.54</v>
      </c>
      <c r="C13" s="39" t="s">
        <v>401</v>
      </c>
      <c r="D13" s="39" t="s">
        <v>402</v>
      </c>
      <c r="E13" s="40">
        <v>30986684000103</v>
      </c>
      <c r="F13" s="38" t="s">
        <v>461</v>
      </c>
      <c r="G13" s="67" t="s">
        <v>462</v>
      </c>
      <c r="H13" s="39" t="s">
        <v>93</v>
      </c>
      <c r="I13" s="39">
        <v>2024</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551</v>
      </c>
      <c r="B16" s="49">
        <v>127.9</v>
      </c>
      <c r="C16" s="65" t="s">
        <v>504</v>
      </c>
      <c r="D16" s="75" t="s">
        <v>492</v>
      </c>
      <c r="E16" s="93" t="s">
        <v>552</v>
      </c>
      <c r="F16" s="94"/>
      <c r="G16" s="30"/>
      <c r="H16" s="30"/>
      <c r="I16" s="30"/>
      <c r="J16" s="30"/>
      <c r="L16" s="73"/>
      <c r="M16" s="33"/>
      <c r="N16" s="33"/>
      <c r="Q16" s="32"/>
      <c r="R16" s="32"/>
      <c r="S16" s="32"/>
    </row>
    <row r="17" spans="1:19" s="27" customFormat="1" ht="52.5" customHeight="1" x14ac:dyDescent="0.35">
      <c r="A17" s="34" t="s">
        <v>553</v>
      </c>
      <c r="B17" s="49">
        <v>186.45</v>
      </c>
      <c r="C17" s="65" t="s">
        <v>554</v>
      </c>
      <c r="D17" s="75" t="s">
        <v>555</v>
      </c>
      <c r="E17" s="93" t="s">
        <v>556</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D00-000000000000}"/>
  </hyperlinks>
  <pageMargins left="0.4" right="0.4" top="0.6" bottom="0.6" header="0.31496062000000002" footer="0.31496062000000002"/>
  <pageSetup paperSize="9" scale="56" fitToHeight="0" orientation="landscape" cellComments="atEnd"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80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16.945714285714281</v>
      </c>
      <c r="B5" s="118">
        <f>IFERROR(MEDIAN(B7:B1048576),0)</f>
        <v>16.829999999999998</v>
      </c>
      <c r="C5" s="113"/>
      <c r="D5" s="118">
        <f>IFERROR(AVERAGEIFS(B7:B1048576,B7:B1048576,"&lt;"&amp;(A5+IFERROR(_xlfn.STDEV.P(B7:B1048576),0)),B7:B1048576,"&gt;"&amp;(A5-IFERROR(_xlfn.STDEV.P(B7:B1048576),0))),0)</f>
        <v>17.04</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557</v>
      </c>
      <c r="B9" s="49">
        <v>20.149999999999999</v>
      </c>
      <c r="C9" s="39" t="s">
        <v>401</v>
      </c>
      <c r="D9" s="39" t="s">
        <v>402</v>
      </c>
      <c r="E9" s="40">
        <v>51978129000100</v>
      </c>
      <c r="F9" s="38" t="s">
        <v>558</v>
      </c>
      <c r="G9" s="67" t="s">
        <v>559</v>
      </c>
      <c r="H9" s="39" t="s">
        <v>103</v>
      </c>
      <c r="I9" s="39">
        <v>2025</v>
      </c>
      <c r="J9" s="41" t="s">
        <v>409</v>
      </c>
      <c r="L9" s="36"/>
      <c r="M9" s="28"/>
      <c r="N9" s="28"/>
      <c r="Q9" s="29"/>
      <c r="R9" s="29"/>
      <c r="S9" s="29"/>
    </row>
    <row r="10" spans="1:19" s="27" customFormat="1" ht="52.5" customHeight="1" x14ac:dyDescent="0.3">
      <c r="A10" s="34" t="s">
        <v>560</v>
      </c>
      <c r="B10" s="49">
        <v>13.95</v>
      </c>
      <c r="C10" s="39" t="s">
        <v>401</v>
      </c>
      <c r="D10" s="39" t="s">
        <v>402</v>
      </c>
      <c r="E10" s="40">
        <v>36047635000191</v>
      </c>
      <c r="F10" s="38" t="s">
        <v>561</v>
      </c>
      <c r="G10" s="67" t="s">
        <v>562</v>
      </c>
      <c r="H10" s="39" t="s">
        <v>65</v>
      </c>
      <c r="I10" s="39">
        <v>2025</v>
      </c>
      <c r="J10" s="41" t="s">
        <v>405</v>
      </c>
      <c r="L10" s="36"/>
      <c r="M10" s="28"/>
      <c r="N10" s="28"/>
      <c r="Q10" s="29"/>
      <c r="R10" s="29"/>
      <c r="S10" s="29"/>
    </row>
    <row r="11" spans="1:19" s="27" customFormat="1" ht="52.5" customHeight="1" x14ac:dyDescent="0.3">
      <c r="A11" s="34" t="s">
        <v>563</v>
      </c>
      <c r="B11" s="49">
        <v>16</v>
      </c>
      <c r="C11" s="39" t="s">
        <v>401</v>
      </c>
      <c r="D11" s="39" t="s">
        <v>402</v>
      </c>
      <c r="E11" s="40">
        <v>36047635000191</v>
      </c>
      <c r="F11" s="38" t="s">
        <v>564</v>
      </c>
      <c r="G11" s="67" t="s">
        <v>565</v>
      </c>
      <c r="H11" s="39" t="s">
        <v>77</v>
      </c>
      <c r="I11" s="39">
        <v>2025</v>
      </c>
      <c r="J11" s="41" t="s">
        <v>405</v>
      </c>
      <c r="L11" s="36"/>
      <c r="M11" s="28"/>
      <c r="N11" s="28"/>
      <c r="Q11" s="29"/>
      <c r="R11" s="29"/>
      <c r="S11" s="29"/>
    </row>
    <row r="12" spans="1:19" s="27" customFormat="1" ht="52.5" customHeight="1" x14ac:dyDescent="0.3">
      <c r="A12" s="34" t="s">
        <v>566</v>
      </c>
      <c r="B12" s="49">
        <v>18.29</v>
      </c>
      <c r="C12" s="39" t="s">
        <v>401</v>
      </c>
      <c r="D12" s="39" t="s">
        <v>402</v>
      </c>
      <c r="E12" s="40">
        <v>10206542000179</v>
      </c>
      <c r="F12" s="38" t="s">
        <v>567</v>
      </c>
      <c r="G12" s="67" t="s">
        <v>568</v>
      </c>
      <c r="H12" s="39" t="s">
        <v>569</v>
      </c>
      <c r="I12" s="39">
        <v>2025</v>
      </c>
      <c r="J12" s="41" t="s">
        <v>409</v>
      </c>
      <c r="L12" s="36"/>
      <c r="M12" s="28"/>
      <c r="N12" s="28"/>
      <c r="Q12" s="29"/>
      <c r="R12" s="29"/>
      <c r="S12" s="29"/>
    </row>
    <row r="13" spans="1:19" s="27" customFormat="1" ht="52.5" customHeight="1" x14ac:dyDescent="0.3">
      <c r="A13" s="34" t="s">
        <v>570</v>
      </c>
      <c r="B13" s="49">
        <v>16.829999999999998</v>
      </c>
      <c r="C13" s="39" t="s">
        <v>401</v>
      </c>
      <c r="D13" s="39" t="s">
        <v>402</v>
      </c>
      <c r="E13" s="40">
        <v>8658622000113</v>
      </c>
      <c r="F13" s="38" t="s">
        <v>571</v>
      </c>
      <c r="G13" s="67" t="s">
        <v>572</v>
      </c>
      <c r="H13" s="39" t="s">
        <v>573</v>
      </c>
      <c r="I13" s="39">
        <v>2024</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574</v>
      </c>
      <c r="B16" s="49">
        <v>13.5</v>
      </c>
      <c r="C16" s="65" t="s">
        <v>575</v>
      </c>
      <c r="D16" s="75" t="s">
        <v>576</v>
      </c>
      <c r="E16" s="93" t="s">
        <v>577</v>
      </c>
      <c r="F16" s="94"/>
      <c r="G16" s="30"/>
      <c r="H16" s="30"/>
      <c r="I16" s="30"/>
      <c r="J16" s="30"/>
      <c r="L16" s="73"/>
      <c r="M16" s="33"/>
      <c r="N16" s="33"/>
      <c r="Q16" s="32"/>
      <c r="R16" s="32"/>
      <c r="S16" s="32"/>
    </row>
    <row r="17" spans="1:19" s="27" customFormat="1" ht="52.5" customHeight="1" x14ac:dyDescent="0.35">
      <c r="A17" s="34" t="s">
        <v>578</v>
      </c>
      <c r="B17" s="49">
        <v>19.899999999999999</v>
      </c>
      <c r="C17" s="65" t="s">
        <v>575</v>
      </c>
      <c r="D17" s="75" t="s">
        <v>579</v>
      </c>
      <c r="E17" s="93" t="s">
        <v>580</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E00-000000000000}"/>
  </hyperlinks>
  <pageMargins left="0.4" right="0.4" top="0.6" bottom="0.6" header="0.31496062000000002" footer="0.31496062000000002"/>
  <pageSetup paperSize="9" scale="56" fitToHeight="0" orientation="landscape" cellComments="atEnd"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82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18.215</v>
      </c>
      <c r="B5" s="118">
        <f>IFERROR(MEDIAN(B7:B1048576),0)</f>
        <v>18.600000000000001</v>
      </c>
      <c r="C5" s="113"/>
      <c r="D5" s="118">
        <f>IFERROR(AVERAGEIFS(B7:B1048576,B7:B1048576,"&lt;"&amp;(A5+IFERROR(_xlfn.STDEV.P(B7:B1048576),0)),B7:B1048576,"&gt;"&amp;(A5-IFERROR(_xlfn.STDEV.P(B7:B1048576),0))),0)</f>
        <v>18.372499999999999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581</v>
      </c>
      <c r="B9" s="49">
        <v>16.8</v>
      </c>
      <c r="C9" s="39" t="s">
        <v>401</v>
      </c>
      <c r="D9" s="39" t="s">
        <v>402</v>
      </c>
      <c r="E9" s="40">
        <v>36047635000191</v>
      </c>
      <c r="F9" s="38" t="s">
        <v>416</v>
      </c>
      <c r="G9" s="67" t="s">
        <v>417</v>
      </c>
      <c r="H9" s="39" t="s">
        <v>60</v>
      </c>
      <c r="I9" s="39">
        <v>2025</v>
      </c>
      <c r="J9" s="41" t="s">
        <v>405</v>
      </c>
      <c r="L9" s="36"/>
      <c r="M9" s="28"/>
      <c r="N9" s="28"/>
      <c r="Q9" s="29"/>
      <c r="R9" s="29"/>
      <c r="S9" s="29"/>
    </row>
    <row r="10" spans="1:19" s="27" customFormat="1" ht="52.5" customHeight="1" x14ac:dyDescent="0.3">
      <c r="A10" s="34" t="s">
        <v>582</v>
      </c>
      <c r="B10" s="49">
        <v>19</v>
      </c>
      <c r="C10" s="39" t="s">
        <v>401</v>
      </c>
      <c r="D10" s="39" t="s">
        <v>402</v>
      </c>
      <c r="E10" s="40">
        <v>36047635000191</v>
      </c>
      <c r="F10" s="38" t="s">
        <v>561</v>
      </c>
      <c r="G10" s="67" t="s">
        <v>562</v>
      </c>
      <c r="H10" s="39" t="s">
        <v>65</v>
      </c>
      <c r="I10" s="39">
        <v>2025</v>
      </c>
      <c r="J10" s="41" t="s">
        <v>405</v>
      </c>
      <c r="L10" s="36"/>
      <c r="M10" s="28"/>
      <c r="N10" s="28"/>
      <c r="Q10" s="29"/>
      <c r="R10" s="29"/>
      <c r="S10" s="29"/>
    </row>
    <row r="11" spans="1:19" s="27" customFormat="1" ht="52.5" customHeight="1" x14ac:dyDescent="0.3">
      <c r="A11" s="34" t="s">
        <v>583</v>
      </c>
      <c r="B11" s="49">
        <v>15</v>
      </c>
      <c r="C11" s="39" t="s">
        <v>401</v>
      </c>
      <c r="D11" s="39" t="s">
        <v>402</v>
      </c>
      <c r="E11" s="40">
        <v>51978129000100</v>
      </c>
      <c r="F11" s="38" t="s">
        <v>447</v>
      </c>
      <c r="G11" s="67" t="s">
        <v>448</v>
      </c>
      <c r="H11" s="39" t="s">
        <v>181</v>
      </c>
      <c r="I11" s="39">
        <v>2024</v>
      </c>
      <c r="J11" s="41" t="s">
        <v>409</v>
      </c>
      <c r="L11" s="36"/>
      <c r="M11" s="28"/>
      <c r="N11" s="28"/>
      <c r="Q11" s="29"/>
      <c r="R11" s="29"/>
      <c r="S11" s="29"/>
    </row>
    <row r="12" spans="1:19" s="27" customFormat="1" ht="52.5" customHeight="1" x14ac:dyDescent="0.3">
      <c r="A12" s="34" t="s">
        <v>584</v>
      </c>
      <c r="B12" s="49">
        <v>18.2</v>
      </c>
      <c r="C12" s="39" t="s">
        <v>401</v>
      </c>
      <c r="D12" s="39" t="s">
        <v>402</v>
      </c>
      <c r="E12" s="40">
        <v>53352359000194</v>
      </c>
      <c r="F12" s="38" t="s">
        <v>585</v>
      </c>
      <c r="G12" s="67" t="s">
        <v>586</v>
      </c>
      <c r="H12" s="39" t="s">
        <v>79</v>
      </c>
      <c r="I12" s="39">
        <v>2025</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587</v>
      </c>
      <c r="B15" s="49">
        <v>19.489999999999998</v>
      </c>
      <c r="C15" s="65" t="s">
        <v>588</v>
      </c>
      <c r="D15" s="75" t="s">
        <v>589</v>
      </c>
      <c r="E15" s="93" t="s">
        <v>590</v>
      </c>
      <c r="F15" s="94"/>
      <c r="G15" s="30"/>
      <c r="H15" s="30"/>
      <c r="I15" s="30"/>
      <c r="J15" s="30"/>
      <c r="L15" s="73"/>
      <c r="M15" s="33"/>
      <c r="N15" s="33"/>
      <c r="Q15" s="32"/>
      <c r="R15" s="32"/>
      <c r="S15" s="32"/>
    </row>
    <row r="16" spans="1:19" s="27" customFormat="1" ht="52.5" customHeight="1" x14ac:dyDescent="0.35">
      <c r="A16" s="34" t="s">
        <v>591</v>
      </c>
      <c r="B16" s="49">
        <v>20.8</v>
      </c>
      <c r="C16" s="65" t="s">
        <v>588</v>
      </c>
      <c r="D16" s="75" t="s">
        <v>592</v>
      </c>
      <c r="E16" s="93" t="s">
        <v>593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F00-000000000000}"/>
  </hyperlinks>
  <pageMargins left="0.4" right="0.4" top="0.6" bottom="0.6" header="0.31496062000000002" footer="0.31496062000000002"/>
  <pageSetup paperSize="9" scale="56" fitToHeight="0" orientation="landscape" cellComments="atEnd"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84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11.4275</v>
      </c>
      <c r="B5" s="118">
        <f>IFERROR(MEDIAN(B7:B1048576),0)</f>
        <v>11.405000000000001</v>
      </c>
      <c r="C5" s="113"/>
      <c r="D5" s="118">
        <f>IFERROR(AVERAGEIFS(B7:B1048576,B7:B1048576,"&lt;"&amp;(A5+IFERROR(_xlfn.STDEV.P(B7:B1048576),0)),B7:B1048576,"&gt;"&amp;(A5-IFERROR(_xlfn.STDEV.P(B7:B1048576),0))),0)</f>
        <v>11.405000000000001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594</v>
      </c>
      <c r="B9" s="49">
        <v>10.9</v>
      </c>
      <c r="C9" s="39" t="s">
        <v>401</v>
      </c>
      <c r="D9" s="39" t="s">
        <v>402</v>
      </c>
      <c r="E9" s="40">
        <v>20992564000165</v>
      </c>
      <c r="F9" s="38" t="s">
        <v>595</v>
      </c>
      <c r="G9" s="67" t="s">
        <v>596</v>
      </c>
      <c r="H9" s="39" t="s">
        <v>73</v>
      </c>
      <c r="I9" s="39">
        <v>2025</v>
      </c>
      <c r="J9" s="41" t="s">
        <v>405</v>
      </c>
      <c r="L9" s="36"/>
      <c r="M9" s="28"/>
      <c r="N9" s="28"/>
      <c r="Q9" s="29"/>
      <c r="R9" s="29"/>
      <c r="S9" s="29"/>
    </row>
    <row r="10" spans="1:19" s="27" customFormat="1" ht="52.5" customHeight="1" x14ac:dyDescent="0.3">
      <c r="A10" s="34" t="s">
        <v>597</v>
      </c>
      <c r="B10" s="49">
        <v>11.85</v>
      </c>
      <c r="C10" s="39" t="s">
        <v>401</v>
      </c>
      <c r="D10" s="39" t="s">
        <v>402</v>
      </c>
      <c r="E10" s="40">
        <v>8909445000109</v>
      </c>
      <c r="F10" s="38" t="s">
        <v>521</v>
      </c>
      <c r="G10" s="67" t="s">
        <v>598</v>
      </c>
      <c r="H10" s="39" t="s">
        <v>73</v>
      </c>
      <c r="I10" s="39">
        <v>2025</v>
      </c>
      <c r="J10" s="41" t="s">
        <v>405</v>
      </c>
      <c r="L10" s="36"/>
      <c r="M10" s="28"/>
      <c r="N10" s="28"/>
      <c r="Q10" s="29"/>
      <c r="R10" s="29"/>
      <c r="S10" s="29"/>
    </row>
    <row r="11" spans="1:19" s="27" customFormat="1" ht="52.5" customHeight="1" x14ac:dyDescent="0.3">
      <c r="A11" s="34" t="s">
        <v>599</v>
      </c>
      <c r="B11" s="49">
        <v>10.96</v>
      </c>
      <c r="C11" s="39" t="s">
        <v>401</v>
      </c>
      <c r="D11" s="39" t="s">
        <v>402</v>
      </c>
      <c r="E11" s="40">
        <v>36047635000191</v>
      </c>
      <c r="F11" s="38" t="s">
        <v>600</v>
      </c>
      <c r="G11" s="67" t="s">
        <v>601</v>
      </c>
      <c r="H11" s="39" t="s">
        <v>65</v>
      </c>
      <c r="I11" s="39">
        <v>2025</v>
      </c>
      <c r="J11" s="41" t="s">
        <v>405</v>
      </c>
      <c r="L11" s="36"/>
      <c r="M11" s="28"/>
      <c r="N11" s="28"/>
      <c r="Q11" s="29"/>
      <c r="R11" s="29"/>
      <c r="S11" s="29"/>
    </row>
    <row r="12" spans="1:19" s="27" customFormat="1" ht="52.5" customHeight="1" x14ac:dyDescent="0.3">
      <c r="A12" s="34" t="s">
        <v>602</v>
      </c>
      <c r="B12" s="49">
        <v>12</v>
      </c>
      <c r="C12" s="39" t="s">
        <v>401</v>
      </c>
      <c r="D12" s="39" t="s">
        <v>402</v>
      </c>
      <c r="E12" s="40">
        <v>3230856000141</v>
      </c>
      <c r="F12" s="38" t="s">
        <v>603</v>
      </c>
      <c r="G12" s="67" t="s">
        <v>604</v>
      </c>
      <c r="H12" s="39" t="s">
        <v>60</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000-000000000000}"/>
  </hyperlinks>
  <pageMargins left="0.4" right="0.4" top="0.6" bottom="0.6" header="0.31496062000000002" footer="0.31496062000000002"/>
  <pageSetup paperSize="9" scale="56" fitToHeight="0" orientation="landscape" cellComments="atEnd"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86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32.412857142857142</v>
      </c>
      <c r="B5" s="118">
        <f>IFERROR(MEDIAN(B7:B1048576),0)</f>
        <v>30.64</v>
      </c>
      <c r="C5" s="113"/>
      <c r="D5" s="118">
        <f>IFERROR(AVERAGEIFS(B7:B1048576,B7:B1048576,"&lt;"&amp;(A5+IFERROR(_xlfn.STDEV.P(B7:B1048576),0)),B7:B1048576,"&gt;"&amp;(A5-IFERROR(_xlfn.STDEV.P(B7:B1048576),0))),0)</f>
        <v>29.651666666666671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605</v>
      </c>
      <c r="B9" s="49">
        <v>26</v>
      </c>
      <c r="C9" s="39" t="s">
        <v>401</v>
      </c>
      <c r="D9" s="39" t="s">
        <v>402</v>
      </c>
      <c r="E9" s="40">
        <v>38829466000177</v>
      </c>
      <c r="F9" s="38" t="s">
        <v>606</v>
      </c>
      <c r="G9" s="67" t="s">
        <v>607</v>
      </c>
      <c r="H9" s="39" t="s">
        <v>197</v>
      </c>
      <c r="I9" s="39">
        <v>2025</v>
      </c>
      <c r="J9" s="41" t="s">
        <v>409</v>
      </c>
      <c r="L9" s="36"/>
      <c r="M9" s="28"/>
      <c r="N9" s="28"/>
      <c r="Q9" s="29"/>
      <c r="R9" s="29"/>
      <c r="S9" s="29"/>
    </row>
    <row r="10" spans="1:19" s="27" customFormat="1" ht="52.5" customHeight="1" x14ac:dyDescent="0.3">
      <c r="A10" s="34" t="s">
        <v>608</v>
      </c>
      <c r="B10" s="49">
        <v>32.4</v>
      </c>
      <c r="C10" s="39" t="s">
        <v>401</v>
      </c>
      <c r="D10" s="39" t="s">
        <v>402</v>
      </c>
      <c r="E10" s="40">
        <v>30986684000103</v>
      </c>
      <c r="F10" s="38" t="s">
        <v>609</v>
      </c>
      <c r="G10" s="67" t="s">
        <v>610</v>
      </c>
      <c r="H10" s="39" t="s">
        <v>155</v>
      </c>
      <c r="I10" s="39">
        <v>2024</v>
      </c>
      <c r="J10" s="41" t="s">
        <v>409</v>
      </c>
      <c r="L10" s="36"/>
      <c r="M10" s="28"/>
      <c r="N10" s="28"/>
      <c r="Q10" s="29"/>
      <c r="R10" s="29"/>
      <c r="S10" s="29"/>
    </row>
    <row r="11" spans="1:19" s="27" customFormat="1" ht="52.5" customHeight="1" x14ac:dyDescent="0.3">
      <c r="A11" s="34" t="s">
        <v>611</v>
      </c>
      <c r="B11" s="49">
        <v>31</v>
      </c>
      <c r="C11" s="39" t="s">
        <v>401</v>
      </c>
      <c r="D11" s="39" t="s">
        <v>402</v>
      </c>
      <c r="E11" s="40">
        <v>8658622000113</v>
      </c>
      <c r="F11" s="38" t="s">
        <v>612</v>
      </c>
      <c r="G11" s="67" t="s">
        <v>613</v>
      </c>
      <c r="H11" s="39" t="s">
        <v>221</v>
      </c>
      <c r="I11" s="39">
        <v>2024</v>
      </c>
      <c r="J11" s="41" t="s">
        <v>409</v>
      </c>
      <c r="L11" s="36"/>
      <c r="M11" s="28"/>
      <c r="N11" s="28"/>
      <c r="Q11" s="29"/>
      <c r="R11" s="29"/>
      <c r="S11" s="29"/>
    </row>
    <row r="12" spans="1:19" s="27" customFormat="1" ht="52.5" customHeight="1" x14ac:dyDescent="0.3">
      <c r="A12" s="34" t="s">
        <v>614</v>
      </c>
      <c r="B12" s="49">
        <v>28</v>
      </c>
      <c r="C12" s="39" t="s">
        <v>401</v>
      </c>
      <c r="D12" s="39" t="s">
        <v>402</v>
      </c>
      <c r="E12" s="40">
        <v>51978129000100</v>
      </c>
      <c r="F12" s="38" t="s">
        <v>595</v>
      </c>
      <c r="G12" s="67" t="s">
        <v>615</v>
      </c>
      <c r="H12" s="39" t="s">
        <v>99</v>
      </c>
      <c r="I12" s="39">
        <v>2025</v>
      </c>
      <c r="J12" s="41" t="s">
        <v>409</v>
      </c>
      <c r="L12" s="36"/>
      <c r="M12" s="28"/>
      <c r="N12" s="28"/>
      <c r="Q12" s="29"/>
      <c r="R12" s="29"/>
      <c r="S12" s="29"/>
    </row>
    <row r="13" spans="1:19" s="27" customFormat="1" ht="52.5" customHeight="1" x14ac:dyDescent="0.3">
      <c r="A13" s="34" t="s">
        <v>616</v>
      </c>
      <c r="B13" s="49">
        <v>30.64</v>
      </c>
      <c r="C13" s="39" t="s">
        <v>401</v>
      </c>
      <c r="D13" s="39" t="s">
        <v>402</v>
      </c>
      <c r="E13" s="40">
        <v>9110229000153</v>
      </c>
      <c r="F13" s="38" t="s">
        <v>617</v>
      </c>
      <c r="G13" s="67" t="s">
        <v>618</v>
      </c>
      <c r="H13" s="39" t="s">
        <v>111</v>
      </c>
      <c r="I13" s="39">
        <v>2024</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619</v>
      </c>
      <c r="B16" s="49">
        <v>48.98</v>
      </c>
      <c r="C16" s="65" t="s">
        <v>620</v>
      </c>
      <c r="D16" s="75" t="s">
        <v>492</v>
      </c>
      <c r="E16" s="93" t="s">
        <v>621</v>
      </c>
      <c r="F16" s="94"/>
      <c r="G16" s="30"/>
      <c r="H16" s="30"/>
      <c r="I16" s="30"/>
      <c r="J16" s="30"/>
      <c r="L16" s="73"/>
      <c r="M16" s="33"/>
      <c r="N16" s="33"/>
      <c r="Q16" s="32"/>
      <c r="R16" s="32"/>
      <c r="S16" s="32"/>
    </row>
    <row r="17" spans="1:19" s="27" customFormat="1" ht="52.5" customHeight="1" x14ac:dyDescent="0.35">
      <c r="A17" s="34" t="s">
        <v>622</v>
      </c>
      <c r="B17" s="49">
        <v>29.87</v>
      </c>
      <c r="C17" s="65" t="s">
        <v>623</v>
      </c>
      <c r="D17" s="75" t="s">
        <v>492</v>
      </c>
      <c r="E17" s="93" t="s">
        <v>624</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100-000000000000}"/>
  </hyperlinks>
  <pageMargins left="0.4" right="0.4" top="0.6" bottom="0.6" header="0.31496062000000002" footer="0.31496062000000002"/>
  <pageSetup paperSize="9" scale="56" fitToHeight="0" orientation="landscape" cellComments="atEnd"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88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215.36599999999999</v>
      </c>
      <c r="B5" s="118">
        <f>IFERROR(MEDIAN(B7:B1048576),0)</f>
        <v>250</v>
      </c>
      <c r="C5" s="113"/>
      <c r="D5" s="118">
        <f>IFERROR(AVERAGEIFS(B7:B1048576,B7:B1048576,"&lt;"&amp;(A5+IFERROR(_xlfn.STDEV.P(B7:B1048576),0)),B7:B1048576,"&gt;"&amp;(A5-IFERROR(_xlfn.STDEV.P(B7:B1048576),0))),0)</f>
        <v>250</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625</v>
      </c>
      <c r="B9" s="49">
        <v>250</v>
      </c>
      <c r="C9" s="39" t="s">
        <v>401</v>
      </c>
      <c r="D9" s="39" t="s">
        <v>402</v>
      </c>
      <c r="E9" s="40">
        <v>36047635000191</v>
      </c>
      <c r="F9" s="38" t="s">
        <v>600</v>
      </c>
      <c r="G9" s="67" t="s">
        <v>601</v>
      </c>
      <c r="H9" s="39" t="s">
        <v>65</v>
      </c>
      <c r="I9" s="39">
        <v>2025</v>
      </c>
      <c r="J9" s="41" t="s">
        <v>405</v>
      </c>
      <c r="L9" s="36"/>
      <c r="M9" s="28"/>
      <c r="N9" s="28"/>
      <c r="Q9" s="29"/>
      <c r="R9" s="29"/>
      <c r="S9" s="29"/>
    </row>
    <row r="10" spans="1:19" s="27" customFormat="1" ht="52.5" customHeight="1" x14ac:dyDescent="0.3">
      <c r="A10" s="34" t="s">
        <v>626</v>
      </c>
      <c r="B10" s="49">
        <v>265.02</v>
      </c>
      <c r="C10" s="39" t="s">
        <v>627</v>
      </c>
      <c r="D10" s="39" t="s">
        <v>402</v>
      </c>
      <c r="E10" s="40">
        <v>32593754000199</v>
      </c>
      <c r="F10" s="38" t="s">
        <v>628</v>
      </c>
      <c r="G10" s="67" t="s">
        <v>468</v>
      </c>
      <c r="H10" s="39" t="s">
        <v>60</v>
      </c>
      <c r="I10" s="39">
        <v>2025</v>
      </c>
      <c r="J10" s="41" t="s">
        <v>409</v>
      </c>
      <c r="L10" s="36"/>
      <c r="M10" s="28"/>
      <c r="N10" s="28"/>
      <c r="Q10" s="29"/>
      <c r="R10" s="29"/>
      <c r="S10" s="29"/>
    </row>
    <row r="11" spans="1:19" s="27" customFormat="1" ht="52.5" customHeight="1" x14ac:dyDescent="0.3">
      <c r="A11" s="34" t="s">
        <v>625</v>
      </c>
      <c r="B11" s="49">
        <v>250</v>
      </c>
      <c r="C11" s="39" t="s">
        <v>401</v>
      </c>
      <c r="D11" s="39" t="s">
        <v>402</v>
      </c>
      <c r="E11" s="40">
        <v>36047635000191</v>
      </c>
      <c r="F11" s="38" t="s">
        <v>600</v>
      </c>
      <c r="G11" s="67" t="s">
        <v>601</v>
      </c>
      <c r="H11" s="39" t="s">
        <v>65</v>
      </c>
      <c r="I11" s="39">
        <v>2025</v>
      </c>
      <c r="J11" s="41" t="s">
        <v>405</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629</v>
      </c>
      <c r="B14" s="49">
        <v>159.9</v>
      </c>
      <c r="C14" s="65" t="s">
        <v>504</v>
      </c>
      <c r="D14" s="75" t="s">
        <v>630</v>
      </c>
      <c r="E14" s="93" t="s">
        <v>631</v>
      </c>
      <c r="F14" s="94"/>
      <c r="G14" s="30"/>
      <c r="H14" s="30"/>
      <c r="I14" s="30"/>
      <c r="J14" s="30"/>
      <c r="L14" s="73"/>
      <c r="M14" s="33"/>
      <c r="N14" s="33"/>
      <c r="Q14" s="32"/>
      <c r="R14" s="32"/>
      <c r="S14" s="32"/>
    </row>
    <row r="15" spans="1:19" s="27" customFormat="1" ht="52.5" customHeight="1" x14ac:dyDescent="0.35">
      <c r="A15" s="34" t="s">
        <v>632</v>
      </c>
      <c r="B15" s="49">
        <v>151.91</v>
      </c>
      <c r="C15" s="65" t="s">
        <v>504</v>
      </c>
      <c r="D15" s="75" t="s">
        <v>633</v>
      </c>
      <c r="E15" s="93" t="s">
        <v>634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200-000000000000}"/>
  </hyperlinks>
  <pageMargins left="0.4" right="0.4" top="0.6" bottom="0.6" header="0.31496062000000002" footer="0.31496062000000002"/>
  <pageSetup paperSize="9" scale="56" fitToHeight="0" orientation="landscape" cellComments="atEnd"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90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1228.4360000000001</v>
      </c>
      <c r="B5" s="118">
        <f>IFERROR(MEDIAN(B7:B1048576),0)</f>
        <v>1172</v>
      </c>
      <c r="C5" s="113"/>
      <c r="D5" s="118">
        <f>IFERROR(AVERAGEIFS(B7:B1048576,B7:B1048576,"&lt;"&amp;(A5+IFERROR(_xlfn.STDEV.P(B7:B1048576),0)),B7:B1048576,"&gt;"&amp;(A5-IFERROR(_xlfn.STDEV.P(B7:B1048576),0))),0)</f>
        <v>1145.5450000000001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635</v>
      </c>
      <c r="B9" s="49">
        <v>1172</v>
      </c>
      <c r="C9" s="39" t="s">
        <v>401</v>
      </c>
      <c r="D9" s="39" t="s">
        <v>402</v>
      </c>
      <c r="E9" s="40">
        <v>32644237000100</v>
      </c>
      <c r="F9" s="38" t="s">
        <v>636</v>
      </c>
      <c r="G9" s="67" t="s">
        <v>637</v>
      </c>
      <c r="H9" s="39" t="s">
        <v>69</v>
      </c>
      <c r="I9" s="39">
        <v>2025</v>
      </c>
      <c r="J9" s="41" t="s">
        <v>409</v>
      </c>
      <c r="L9" s="36"/>
      <c r="M9" s="28"/>
      <c r="N9" s="28"/>
      <c r="Q9" s="29"/>
      <c r="R9" s="29"/>
      <c r="S9" s="29"/>
    </row>
    <row r="10" spans="1:19" s="27" customFormat="1" ht="52.5" customHeight="1" x14ac:dyDescent="0.3">
      <c r="A10" s="34" t="s">
        <v>638</v>
      </c>
      <c r="B10" s="49">
        <v>1133.83</v>
      </c>
      <c r="C10" s="39" t="s">
        <v>401</v>
      </c>
      <c r="D10" s="39" t="s">
        <v>402</v>
      </c>
      <c r="E10" s="40">
        <v>51659136000149</v>
      </c>
      <c r="F10" s="38" t="s">
        <v>639</v>
      </c>
      <c r="G10" s="67" t="s">
        <v>640</v>
      </c>
      <c r="H10" s="39" t="s">
        <v>71</v>
      </c>
      <c r="I10" s="39">
        <v>2025</v>
      </c>
      <c r="J10" s="41" t="s">
        <v>409</v>
      </c>
      <c r="L10" s="36"/>
      <c r="M10" s="28"/>
      <c r="N10" s="28"/>
      <c r="Q10" s="29"/>
      <c r="R10" s="29"/>
      <c r="S10" s="29"/>
    </row>
    <row r="11" spans="1:19" s="27" customFormat="1" ht="52.5" customHeight="1" x14ac:dyDescent="0.3">
      <c r="A11" s="34" t="s">
        <v>635</v>
      </c>
      <c r="B11" s="49">
        <v>1172</v>
      </c>
      <c r="C11" s="39" t="s">
        <v>401</v>
      </c>
      <c r="D11" s="39" t="s">
        <v>402</v>
      </c>
      <c r="E11" s="40">
        <v>32644237000100</v>
      </c>
      <c r="F11" s="38" t="s">
        <v>636</v>
      </c>
      <c r="G11" s="67" t="s">
        <v>637</v>
      </c>
      <c r="H11" s="39" t="s">
        <v>69</v>
      </c>
      <c r="I11" s="39">
        <v>2025</v>
      </c>
      <c r="J11" s="41" t="s">
        <v>409</v>
      </c>
      <c r="L11" s="36"/>
      <c r="M11" s="28"/>
      <c r="N11" s="28"/>
      <c r="Q11" s="29"/>
      <c r="R11" s="29"/>
      <c r="S11" s="29"/>
    </row>
    <row r="12" spans="1:19" s="27" customFormat="1" ht="52.5" customHeight="1" x14ac:dyDescent="0.3">
      <c r="A12" s="34" t="s">
        <v>641</v>
      </c>
      <c r="B12" s="49">
        <v>1104.3499999999999</v>
      </c>
      <c r="C12" s="39" t="s">
        <v>401</v>
      </c>
      <c r="D12" s="39" t="s">
        <v>402</v>
      </c>
      <c r="E12" s="40">
        <v>46344050000197</v>
      </c>
      <c r="F12" s="38" t="s">
        <v>642</v>
      </c>
      <c r="G12" s="67" t="s">
        <v>643</v>
      </c>
      <c r="H12" s="39" t="s">
        <v>237</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644</v>
      </c>
      <c r="B15" s="49">
        <v>1560</v>
      </c>
      <c r="C15" s="65" t="s">
        <v>645</v>
      </c>
      <c r="D15" s="75" t="s">
        <v>592</v>
      </c>
      <c r="E15" s="93" t="s">
        <v>646</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300-000000000000}"/>
  </hyperlinks>
  <pageMargins left="0.4" right="0.4" top="0.6" bottom="0.6" header="0.31496062000000002" footer="0.31496062000000002"/>
  <pageSetup paperSize="9" scale="56" fitToHeight="0" orientation="landscape" cellComments="atEnd"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92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25.356000000000002</v>
      </c>
      <c r="B5" s="118">
        <f>IFERROR(MEDIAN(B7:B1048576),0)</f>
        <v>19.989999999999998</v>
      </c>
      <c r="C5" s="113"/>
      <c r="D5" s="118">
        <f>IFERROR(AVERAGEIFS(B7:B1048576,B7:B1048576,"&lt;"&amp;(A5+IFERROR(_xlfn.STDEV.P(B7:B1048576),0)),B7:B1048576,"&gt;"&amp;(A5-IFERROR(_xlfn.STDEV.P(B7:B1048576),0))),0)</f>
        <v>21.197499999999998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647</v>
      </c>
      <c r="B9" s="49">
        <v>25.5</v>
      </c>
      <c r="C9" s="39" t="s">
        <v>401</v>
      </c>
      <c r="D9" s="39" t="s">
        <v>402</v>
      </c>
      <c r="E9" s="40" t="s">
        <v>450</v>
      </c>
      <c r="F9" s="38" t="s">
        <v>648</v>
      </c>
      <c r="G9" s="67" t="s">
        <v>649</v>
      </c>
      <c r="H9" s="39" t="s">
        <v>89</v>
      </c>
      <c r="I9" s="39">
        <v>2024</v>
      </c>
      <c r="J9" s="41" t="s">
        <v>409</v>
      </c>
      <c r="L9" s="36"/>
      <c r="M9" s="28"/>
      <c r="N9" s="28"/>
      <c r="Q9" s="29"/>
      <c r="R9" s="29"/>
      <c r="S9" s="29"/>
    </row>
    <row r="10" spans="1:19" s="27" customFormat="1" ht="52.5" customHeight="1" x14ac:dyDescent="0.3">
      <c r="A10" s="34" t="s">
        <v>650</v>
      </c>
      <c r="B10" s="49">
        <v>19.8</v>
      </c>
      <c r="C10" s="39" t="s">
        <v>651</v>
      </c>
      <c r="D10" s="39" t="s">
        <v>402</v>
      </c>
      <c r="E10" s="40">
        <v>52366692000190</v>
      </c>
      <c r="F10" s="38" t="s">
        <v>652</v>
      </c>
      <c r="G10" s="67" t="s">
        <v>653</v>
      </c>
      <c r="H10" s="39" t="s">
        <v>177</v>
      </c>
      <c r="I10" s="39">
        <v>2024</v>
      </c>
      <c r="J10" s="41" t="s">
        <v>409</v>
      </c>
      <c r="L10" s="36"/>
      <c r="M10" s="28"/>
      <c r="N10" s="28"/>
      <c r="Q10" s="29"/>
      <c r="R10" s="29"/>
      <c r="S10" s="29"/>
    </row>
    <row r="11" spans="1:19" s="27" customFormat="1" ht="52.5" customHeight="1" x14ac:dyDescent="0.3">
      <c r="A11" s="34" t="s">
        <v>654</v>
      </c>
      <c r="B11" s="49">
        <v>19.989999999999998</v>
      </c>
      <c r="C11" s="39" t="s">
        <v>655</v>
      </c>
      <c r="D11" s="39" t="s">
        <v>402</v>
      </c>
      <c r="E11" s="40">
        <v>30986684000103</v>
      </c>
      <c r="F11" s="38" t="s">
        <v>648</v>
      </c>
      <c r="G11" s="67" t="s">
        <v>656</v>
      </c>
      <c r="H11" s="39" t="s">
        <v>163</v>
      </c>
      <c r="I11" s="39">
        <v>2024</v>
      </c>
      <c r="J11" s="41" t="s">
        <v>409</v>
      </c>
      <c r="L11" s="36"/>
      <c r="M11" s="28"/>
      <c r="N11" s="28"/>
      <c r="Q11" s="29"/>
      <c r="R11" s="29"/>
      <c r="S11" s="29"/>
    </row>
    <row r="12" spans="1:19" s="27" customFormat="1" ht="52.5" customHeight="1" x14ac:dyDescent="0.3">
      <c r="A12" s="34" t="s">
        <v>657</v>
      </c>
      <c r="B12" s="49">
        <v>19.5</v>
      </c>
      <c r="C12" s="39" t="s">
        <v>401</v>
      </c>
      <c r="D12" s="39" t="s">
        <v>402</v>
      </c>
      <c r="E12" s="40">
        <v>9110229000153</v>
      </c>
      <c r="F12" s="38" t="s">
        <v>527</v>
      </c>
      <c r="G12" s="67" t="s">
        <v>658</v>
      </c>
      <c r="H12" s="39" t="s">
        <v>77</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659</v>
      </c>
      <c r="B15" s="49">
        <v>41.99</v>
      </c>
      <c r="C15" s="65" t="s">
        <v>660</v>
      </c>
      <c r="D15" s="75" t="s">
        <v>492</v>
      </c>
      <c r="E15" s="93" t="s">
        <v>661</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400-000000000000}"/>
  </hyperlinks>
  <pageMargins left="0.4" right="0.4" top="0.6" bottom="0.6" header="0.31496062000000002" footer="0.31496062000000002"/>
  <pageSetup paperSize="9" scale="56" fitToHeight="0" orientation="landscape" cellComments="atEnd"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94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10.274000000000001</v>
      </c>
      <c r="B5" s="118">
        <f>IFERROR(MEDIAN(B7:B1048576),0)</f>
        <v>8.99</v>
      </c>
      <c r="C5" s="113"/>
      <c r="D5" s="118">
        <f>IFERROR(AVERAGEIFS(B7:B1048576,B7:B1048576,"&lt;"&amp;(A5+IFERROR(_xlfn.STDEV.P(B7:B1048576),0)),B7:B1048576,"&gt;"&amp;(A5-IFERROR(_xlfn.STDEV.P(B7:B1048576),0))),0)</f>
        <v>9.39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662</v>
      </c>
      <c r="B9" s="49">
        <v>11.28</v>
      </c>
      <c r="C9" s="39" t="s">
        <v>401</v>
      </c>
      <c r="D9" s="39" t="s">
        <v>402</v>
      </c>
      <c r="E9" s="40">
        <v>44449147000139</v>
      </c>
      <c r="F9" s="38" t="s">
        <v>663</v>
      </c>
      <c r="G9" s="67" t="s">
        <v>664</v>
      </c>
      <c r="H9" s="39" t="s">
        <v>665</v>
      </c>
      <c r="I9" s="39">
        <v>2024</v>
      </c>
      <c r="J9" s="41" t="s">
        <v>409</v>
      </c>
      <c r="L9" s="36"/>
      <c r="M9" s="28"/>
      <c r="N9" s="28"/>
      <c r="Q9" s="29"/>
      <c r="R9" s="29"/>
      <c r="S9" s="29"/>
    </row>
    <row r="10" spans="1:19" s="27" customFormat="1" ht="52.5" customHeight="1" x14ac:dyDescent="0.3">
      <c r="A10" s="34" t="s">
        <v>666</v>
      </c>
      <c r="B10" s="49">
        <v>8.99</v>
      </c>
      <c r="C10" s="39" t="s">
        <v>401</v>
      </c>
      <c r="D10" s="39" t="s">
        <v>402</v>
      </c>
      <c r="E10" s="40">
        <v>11124720000185</v>
      </c>
      <c r="F10" s="38" t="s">
        <v>667</v>
      </c>
      <c r="G10" s="67" t="s">
        <v>668</v>
      </c>
      <c r="H10" s="39" t="s">
        <v>131</v>
      </c>
      <c r="I10" s="39">
        <v>2024</v>
      </c>
      <c r="J10" s="41" t="s">
        <v>409</v>
      </c>
      <c r="L10" s="36"/>
      <c r="M10" s="28"/>
      <c r="N10" s="28"/>
      <c r="Q10" s="29"/>
      <c r="R10" s="29"/>
      <c r="S10" s="29"/>
    </row>
    <row r="11" spans="1:19" s="27" customFormat="1" ht="52.5" customHeight="1" x14ac:dyDescent="0.3">
      <c r="A11" s="34" t="s">
        <v>669</v>
      </c>
      <c r="B11" s="49">
        <v>6.5</v>
      </c>
      <c r="C11" s="39" t="s">
        <v>401</v>
      </c>
      <c r="D11" s="39" t="s">
        <v>402</v>
      </c>
      <c r="E11" s="40">
        <v>44910500000136</v>
      </c>
      <c r="F11" s="38" t="s">
        <v>470</v>
      </c>
      <c r="G11" s="67" t="s">
        <v>670</v>
      </c>
      <c r="H11" s="39" t="s">
        <v>71</v>
      </c>
      <c r="I11" s="39">
        <v>2025</v>
      </c>
      <c r="J11" s="41" t="s">
        <v>405</v>
      </c>
      <c r="L11" s="36"/>
      <c r="M11" s="28"/>
      <c r="N11" s="28"/>
      <c r="Q11" s="29"/>
      <c r="R11" s="29"/>
      <c r="S11" s="29"/>
    </row>
    <row r="12" spans="1:19" s="27" customFormat="1" ht="52.5" customHeight="1" x14ac:dyDescent="0.3">
      <c r="A12" s="34" t="s">
        <v>671</v>
      </c>
      <c r="B12" s="49">
        <v>7.9</v>
      </c>
      <c r="C12" s="39" t="s">
        <v>401</v>
      </c>
      <c r="D12" s="39" t="s">
        <v>402</v>
      </c>
      <c r="E12" s="40">
        <v>5192522000156</v>
      </c>
      <c r="F12" s="38" t="s">
        <v>672</v>
      </c>
      <c r="G12" s="67" t="s">
        <v>673</v>
      </c>
      <c r="H12" s="39" t="s">
        <v>265</v>
      </c>
      <c r="I12" s="39">
        <v>2024</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674</v>
      </c>
      <c r="B15" s="49">
        <v>16.7</v>
      </c>
      <c r="C15" s="65" t="s">
        <v>675</v>
      </c>
      <c r="D15" s="75" t="s">
        <v>676</v>
      </c>
      <c r="E15" s="93" t="s">
        <v>677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500-000000000000}"/>
  </hyperlinks>
  <pageMargins left="0.4" right="0.4" top="0.6" bottom="0.6" header="0.31496062000000002" footer="0.31496062000000002"/>
  <pageSetup paperSize="9" scale="56" fitToHeight="0" orientation="landscape" cellComments="atEnd"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96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11.178000000000001</v>
      </c>
      <c r="B5" s="118">
        <f>IFERROR(MEDIAN(B7:B1048576),0)</f>
        <v>9</v>
      </c>
      <c r="C5" s="113"/>
      <c r="D5" s="118">
        <f>IFERROR(AVERAGEIFS(B7:B1048576,B7:B1048576,"&lt;"&amp;(A5+IFERROR(_xlfn.STDEV.P(B7:B1048576),0)),B7:B1048576,"&gt;"&amp;(A5-IFERROR(_xlfn.STDEV.P(B7:B1048576),0))),0)</f>
        <v>7.8475000000000001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678</v>
      </c>
      <c r="B9" s="49">
        <v>5</v>
      </c>
      <c r="C9" s="39" t="s">
        <v>401</v>
      </c>
      <c r="D9" s="39" t="s">
        <v>402</v>
      </c>
      <c r="E9" s="40">
        <v>19634481000115</v>
      </c>
      <c r="F9" s="38" t="s">
        <v>461</v>
      </c>
      <c r="G9" s="67" t="s">
        <v>679</v>
      </c>
      <c r="H9" s="39" t="s">
        <v>199</v>
      </c>
      <c r="I9" s="39">
        <v>2024</v>
      </c>
      <c r="J9" s="41" t="s">
        <v>409</v>
      </c>
      <c r="L9" s="36"/>
      <c r="M9" s="28"/>
      <c r="N9" s="28"/>
      <c r="Q9" s="29"/>
      <c r="R9" s="29"/>
      <c r="S9" s="29"/>
    </row>
    <row r="10" spans="1:19" s="27" customFormat="1" ht="52.5" customHeight="1" x14ac:dyDescent="0.3">
      <c r="A10" s="34" t="s">
        <v>680</v>
      </c>
      <c r="B10" s="49">
        <v>5.99</v>
      </c>
      <c r="C10" s="39" t="s">
        <v>401</v>
      </c>
      <c r="D10" s="39" t="s">
        <v>402</v>
      </c>
      <c r="E10" s="40">
        <v>12811487000171</v>
      </c>
      <c r="F10" s="38" t="s">
        <v>681</v>
      </c>
      <c r="G10" s="67" t="s">
        <v>682</v>
      </c>
      <c r="H10" s="39" t="s">
        <v>219</v>
      </c>
      <c r="I10" s="39">
        <v>2024</v>
      </c>
      <c r="J10" s="41" t="s">
        <v>409</v>
      </c>
      <c r="L10" s="36"/>
      <c r="M10" s="28"/>
      <c r="N10" s="28"/>
      <c r="Q10" s="29"/>
      <c r="R10" s="29"/>
      <c r="S10" s="29"/>
    </row>
    <row r="11" spans="1:19" s="27" customFormat="1" ht="52.5" customHeight="1" x14ac:dyDescent="0.3">
      <c r="A11" s="34" t="s">
        <v>683</v>
      </c>
      <c r="B11" s="49">
        <v>9</v>
      </c>
      <c r="C11" s="39" t="s">
        <v>401</v>
      </c>
      <c r="D11" s="39" t="s">
        <v>402</v>
      </c>
      <c r="E11" s="40">
        <v>44910500000136</v>
      </c>
      <c r="F11" s="38" t="s">
        <v>684</v>
      </c>
      <c r="G11" s="67" t="s">
        <v>685</v>
      </c>
      <c r="H11" s="39" t="s">
        <v>103</v>
      </c>
      <c r="I11" s="39">
        <v>2024</v>
      </c>
      <c r="J11" s="41" t="s">
        <v>405</v>
      </c>
      <c r="L11" s="36"/>
      <c r="M11" s="28"/>
      <c r="N11" s="28"/>
      <c r="Q11" s="29"/>
      <c r="R11" s="29"/>
      <c r="S11" s="29"/>
    </row>
    <row r="12" spans="1:19" s="27" customFormat="1" ht="52.5" customHeight="1" x14ac:dyDescent="0.3">
      <c r="A12" s="34" t="s">
        <v>686</v>
      </c>
      <c r="B12" s="49">
        <v>11.4</v>
      </c>
      <c r="C12" s="39" t="s">
        <v>401</v>
      </c>
      <c r="D12" s="39" t="s">
        <v>402</v>
      </c>
      <c r="E12" s="40">
        <v>44639579000102</v>
      </c>
      <c r="F12" s="38" t="s">
        <v>687</v>
      </c>
      <c r="G12" s="67" t="s">
        <v>688</v>
      </c>
      <c r="H12" s="39" t="s">
        <v>97</v>
      </c>
      <c r="I12" s="39">
        <v>2025</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689</v>
      </c>
      <c r="B15" s="49">
        <v>24.5</v>
      </c>
      <c r="C15" s="65" t="s">
        <v>690</v>
      </c>
      <c r="D15" s="75" t="s">
        <v>457</v>
      </c>
      <c r="E15" s="93" t="s">
        <v>691</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600-000000000000}"/>
  </hyperlinks>
  <pageMargins left="0.4" right="0.4" top="0.6" bottom="0.6" header="0.31496062000000002" footer="0.31496062000000002"/>
  <pageSetup paperSize="9" scale="56" fitToHeight="0" orientation="landscape" cellComments="atEnd"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Planilha38">
    <pageSetUpPr fitToPage="1"/>
  </sheetPr>
  <dimension ref="A1:S31"/>
  <sheetViews>
    <sheetView showGridLines="0" zoomScale="75" zoomScaleNormal="75" workbookViewId="0">
      <pane ySplit="2" topLeftCell="A3" activePane="bottomLeft" state="frozen"/>
      <selection pane="bottomLeft" activeCell="C12" sqref="C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98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43.172000000000004</v>
      </c>
      <c r="B5" s="118">
        <f>IFERROR(MEDIAN(B7:B1048576),0)</f>
        <v>52.9</v>
      </c>
      <c r="C5" s="113"/>
      <c r="D5" s="118">
        <f>IFERROR(AVERAGEIFS(B7:B1048576,B7:B1048576,"&lt;"&amp;(A5+IFERROR(_xlfn.STDEV.P(B7:B1048576),0)),B7:B1048576,"&gt;"&amp;(A5-IFERROR(_xlfn.STDEV.P(B7:B1048576),0))),0)</f>
        <v>51.45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692</v>
      </c>
      <c r="B9" s="49">
        <v>10.06</v>
      </c>
      <c r="C9" s="39" t="s">
        <v>651</v>
      </c>
      <c r="D9" s="39" t="s">
        <v>402</v>
      </c>
      <c r="E9" s="40">
        <v>30986684000103</v>
      </c>
      <c r="F9" s="38" t="s">
        <v>496</v>
      </c>
      <c r="G9" s="67" t="s">
        <v>693</v>
      </c>
      <c r="H9" s="39" t="s">
        <v>179</v>
      </c>
      <c r="I9" s="39">
        <v>2024</v>
      </c>
      <c r="J9" s="41" t="s">
        <v>409</v>
      </c>
      <c r="L9" s="36"/>
      <c r="M9" s="28"/>
      <c r="N9" s="28"/>
      <c r="Q9" s="29"/>
      <c r="R9" s="29"/>
      <c r="S9" s="29"/>
    </row>
    <row r="10" spans="1:19" s="27" customFormat="1" ht="52.5" customHeight="1" x14ac:dyDescent="0.3">
      <c r="A10" s="34" t="s">
        <v>694</v>
      </c>
      <c r="B10" s="49">
        <v>54</v>
      </c>
      <c r="C10" s="39" t="s">
        <v>695</v>
      </c>
      <c r="D10" s="39" t="s">
        <v>402</v>
      </c>
      <c r="E10" s="40">
        <v>47190313000113</v>
      </c>
      <c r="F10" s="38" t="s">
        <v>696</v>
      </c>
      <c r="G10" s="67" t="s">
        <v>697</v>
      </c>
      <c r="H10" s="39" t="s">
        <v>698</v>
      </c>
      <c r="I10" s="39">
        <v>2024</v>
      </c>
      <c r="J10" s="41" t="s">
        <v>409</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699</v>
      </c>
      <c r="B13" s="49">
        <v>52.9</v>
      </c>
      <c r="C13" s="65" t="s">
        <v>700</v>
      </c>
      <c r="D13" s="75" t="s">
        <v>492</v>
      </c>
      <c r="E13" s="93" t="s">
        <v>701</v>
      </c>
      <c r="F13" s="94"/>
      <c r="G13" s="30"/>
      <c r="H13" s="30"/>
      <c r="I13" s="30"/>
      <c r="J13" s="30"/>
      <c r="L13" s="73"/>
      <c r="M13" s="33"/>
      <c r="N13" s="33"/>
      <c r="Q13" s="32"/>
      <c r="R13" s="32"/>
      <c r="S13" s="32"/>
    </row>
    <row r="14" spans="1:19" s="27" customFormat="1" ht="52.5" customHeight="1" x14ac:dyDescent="0.35">
      <c r="A14" s="34" t="s">
        <v>702</v>
      </c>
      <c r="B14" s="49">
        <v>59</v>
      </c>
      <c r="C14" s="65" t="s">
        <v>703</v>
      </c>
      <c r="D14" s="75" t="s">
        <v>704</v>
      </c>
      <c r="E14" s="93" t="s">
        <v>705</v>
      </c>
      <c r="F14" s="94"/>
      <c r="G14" s="30"/>
      <c r="H14" s="30"/>
      <c r="I14" s="30"/>
      <c r="J14" s="30"/>
      <c r="L14" s="73"/>
      <c r="M14" s="33"/>
      <c r="N14" s="33"/>
      <c r="Q14" s="32"/>
      <c r="R14" s="32"/>
      <c r="S14" s="32"/>
    </row>
    <row r="15" spans="1:19" s="27" customFormat="1" ht="52.5" customHeight="1" x14ac:dyDescent="0.35">
      <c r="A15" s="34" t="s">
        <v>706</v>
      </c>
      <c r="B15" s="49">
        <v>39.9</v>
      </c>
      <c r="C15" s="65" t="s">
        <v>703</v>
      </c>
      <c r="D15" s="75" t="s">
        <v>492</v>
      </c>
      <c r="E15" s="93" t="s">
        <v>707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700-000000000000}"/>
  </hyperlinks>
  <pageMargins left="0.4" right="0.4" top="0.6" bottom="0.6" header="0.31496062000000002" footer="0.31496062000000002"/>
  <pageSetup paperSize="9" scale="56" fitToHeight="0" orientation="landscape" cellComments="atEnd"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0FCA2-64A4-47B7-8F8A-39BDD285FA50}">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1748B-1E4E-4046-912C-654696ECEB78}">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102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157.17250000000001</v>
      </c>
      <c r="B5" s="118">
        <f>IFERROR(MEDIAN(B7:B1048576),0)</f>
        <v>151.995</v>
      </c>
      <c r="C5" s="113"/>
      <c r="D5" s="118">
        <f>IFERROR(AVERAGEIFS(B7:B1048576,B7:B1048576,"&lt;"&amp;(A5+IFERROR(_xlfn.STDEV.P(B7:B1048576),0)),B7:B1048576,"&gt;"&amp;(A5-IFERROR(_xlfn.STDEV.P(B7:B1048576),0))),0)</f>
        <v>151.995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727</v>
      </c>
      <c r="B9" s="49">
        <v>139.80000000000001</v>
      </c>
      <c r="C9" s="39" t="s">
        <v>728</v>
      </c>
      <c r="D9" s="39" t="s">
        <v>729</v>
      </c>
      <c r="E9" s="40">
        <v>231751000119</v>
      </c>
      <c r="F9" s="38" t="s">
        <v>730</v>
      </c>
      <c r="G9" s="67" t="s">
        <v>731</v>
      </c>
      <c r="H9" s="39" t="s">
        <v>65</v>
      </c>
      <c r="I9" s="39">
        <v>2025</v>
      </c>
      <c r="J9" s="41" t="s">
        <v>732</v>
      </c>
      <c r="L9" s="36"/>
      <c r="M9" s="28"/>
      <c r="N9" s="28"/>
      <c r="Q9" s="29"/>
      <c r="R9" s="29"/>
      <c r="S9" s="29"/>
    </row>
    <row r="10" spans="1:19" s="27" customFormat="1" ht="52.5" customHeight="1" x14ac:dyDescent="0.3">
      <c r="A10" s="34" t="s">
        <v>733</v>
      </c>
      <c r="B10" s="49">
        <v>149</v>
      </c>
      <c r="C10" s="39" t="s">
        <v>695</v>
      </c>
      <c r="D10" s="39" t="s">
        <v>402</v>
      </c>
      <c r="E10" s="40">
        <v>87174991000107</v>
      </c>
      <c r="F10" s="38" t="s">
        <v>585</v>
      </c>
      <c r="G10" s="67" t="s">
        <v>734</v>
      </c>
      <c r="H10" s="39" t="s">
        <v>69</v>
      </c>
      <c r="I10" s="39">
        <v>2025</v>
      </c>
      <c r="J10" s="41" t="s">
        <v>409</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735</v>
      </c>
      <c r="B13" s="49">
        <v>154.99</v>
      </c>
      <c r="C13" s="65" t="s">
        <v>736</v>
      </c>
      <c r="D13" s="75" t="s">
        <v>737</v>
      </c>
      <c r="E13" s="93" t="s">
        <v>738</v>
      </c>
      <c r="F13" s="94"/>
      <c r="G13" s="30"/>
      <c r="H13" s="30"/>
      <c r="I13" s="30"/>
      <c r="J13" s="30"/>
      <c r="L13" s="73"/>
      <c r="M13" s="33"/>
      <c r="N13" s="33"/>
      <c r="Q13" s="32"/>
      <c r="R13" s="32"/>
      <c r="S13" s="32"/>
    </row>
    <row r="14" spans="1:19" s="27" customFormat="1" ht="52.5" customHeight="1" x14ac:dyDescent="0.35">
      <c r="A14" s="34" t="s">
        <v>739</v>
      </c>
      <c r="B14" s="49">
        <v>184.9</v>
      </c>
      <c r="C14" s="65" t="s">
        <v>736</v>
      </c>
      <c r="D14" s="75" t="s">
        <v>492</v>
      </c>
      <c r="E14" s="93" t="s">
        <v>740</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900-000000000000}"/>
  </hyperlinks>
  <pageMargins left="0.4" right="0.4" top="0.6" bottom="0.6" header="0.31496062000000002" footer="0.31496062000000002"/>
  <pageSetup paperSize="9" scale="56" fitToHeight="0" orientation="landscape" cellComments="atEnd"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104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11.563333333333333</v>
      </c>
      <c r="B5" s="118">
        <f>IFERROR(MEDIAN(B7:B1048576),0)</f>
        <v>7.37</v>
      </c>
      <c r="C5" s="113"/>
      <c r="D5" s="118">
        <f>IFERROR(AVERAGEIFS(B7:B1048576,B7:B1048576,"&lt;"&amp;(A5+IFERROR(_xlfn.STDEV.P(B7:B1048576),0)),B7:B1048576,"&gt;"&amp;(A5-IFERROR(_xlfn.STDEV.P(B7:B1048576),0))),0)</f>
        <v>8.1280000000000001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741</v>
      </c>
      <c r="B9" s="49">
        <v>7.24</v>
      </c>
      <c r="C9" s="39" t="s">
        <v>742</v>
      </c>
      <c r="D9" s="39" t="s">
        <v>402</v>
      </c>
      <c r="E9" s="40" t="s">
        <v>450</v>
      </c>
      <c r="F9" s="38" t="s">
        <v>567</v>
      </c>
      <c r="G9" s="67" t="s">
        <v>607</v>
      </c>
      <c r="H9" s="39" t="s">
        <v>109</v>
      </c>
      <c r="I9" s="39">
        <v>2025</v>
      </c>
      <c r="J9" s="41" t="s">
        <v>405</v>
      </c>
      <c r="L9" s="36"/>
      <c r="M9" s="28"/>
      <c r="N9" s="28"/>
      <c r="Q9" s="29"/>
      <c r="R9" s="29"/>
      <c r="S9" s="29"/>
    </row>
    <row r="10" spans="1:19" s="27" customFormat="1" ht="52.5" customHeight="1" x14ac:dyDescent="0.3">
      <c r="A10" s="34" t="s">
        <v>743</v>
      </c>
      <c r="B10" s="49">
        <v>6.75</v>
      </c>
      <c r="C10" s="39" t="s">
        <v>401</v>
      </c>
      <c r="D10" s="39" t="s">
        <v>402</v>
      </c>
      <c r="E10" s="40">
        <v>44639579000102</v>
      </c>
      <c r="F10" s="38" t="s">
        <v>744</v>
      </c>
      <c r="G10" s="67" t="s">
        <v>688</v>
      </c>
      <c r="H10" s="39" t="s">
        <v>101</v>
      </c>
      <c r="I10" s="39">
        <v>2025</v>
      </c>
      <c r="J10" s="41" t="s">
        <v>405</v>
      </c>
      <c r="L10" s="36"/>
      <c r="M10" s="28"/>
      <c r="N10" s="28"/>
      <c r="Q10" s="29"/>
      <c r="R10" s="29"/>
      <c r="S10" s="29"/>
    </row>
    <row r="11" spans="1:19" s="27" customFormat="1" ht="52.5" customHeight="1" x14ac:dyDescent="0.3">
      <c r="A11" s="34" t="s">
        <v>745</v>
      </c>
      <c r="B11" s="49">
        <v>7.5</v>
      </c>
      <c r="C11" s="39" t="s">
        <v>401</v>
      </c>
      <c r="D11" s="39" t="s">
        <v>402</v>
      </c>
      <c r="E11" s="40">
        <v>7817427000126</v>
      </c>
      <c r="F11" s="38" t="s">
        <v>746</v>
      </c>
      <c r="G11" s="67" t="s">
        <v>747</v>
      </c>
      <c r="H11" s="39" t="s">
        <v>83</v>
      </c>
      <c r="I11" s="39">
        <v>2025</v>
      </c>
      <c r="J11" s="41" t="s">
        <v>409</v>
      </c>
      <c r="L11" s="36"/>
      <c r="M11" s="28"/>
      <c r="N11" s="28"/>
      <c r="Q11" s="29"/>
      <c r="R11" s="29"/>
      <c r="S11" s="29"/>
    </row>
    <row r="12" spans="1:19" s="27" customFormat="1" ht="52.5" customHeight="1" x14ac:dyDescent="0.3">
      <c r="A12" s="34" t="s">
        <v>748</v>
      </c>
      <c r="B12" s="49">
        <v>12</v>
      </c>
      <c r="C12" s="39" t="s">
        <v>651</v>
      </c>
      <c r="D12" s="39" t="s">
        <v>402</v>
      </c>
      <c r="E12" s="40">
        <v>20992564000165</v>
      </c>
      <c r="F12" s="38" t="s">
        <v>749</v>
      </c>
      <c r="G12" s="67" t="s">
        <v>750</v>
      </c>
      <c r="H12" s="39" t="s">
        <v>123</v>
      </c>
      <c r="I12" s="39">
        <v>2025</v>
      </c>
      <c r="J12" s="41" t="s">
        <v>405</v>
      </c>
      <c r="L12" s="36"/>
      <c r="M12" s="28"/>
      <c r="N12" s="28"/>
      <c r="Q12" s="29"/>
      <c r="R12" s="29"/>
      <c r="S12" s="29"/>
    </row>
    <row r="13" spans="1:19" s="27" customFormat="1" ht="52.5" customHeight="1" x14ac:dyDescent="0.3">
      <c r="A13" s="34" t="s">
        <v>751</v>
      </c>
      <c r="B13" s="49">
        <v>7.15</v>
      </c>
      <c r="C13" s="39" t="s">
        <v>752</v>
      </c>
      <c r="D13" s="39" t="s">
        <v>402</v>
      </c>
      <c r="E13" s="40">
        <v>5204306000183</v>
      </c>
      <c r="F13" s="38" t="s">
        <v>753</v>
      </c>
      <c r="G13" s="67" t="s">
        <v>754</v>
      </c>
      <c r="H13" s="39" t="s">
        <v>63</v>
      </c>
      <c r="I13" s="39">
        <v>2025</v>
      </c>
      <c r="J13" s="41" t="s">
        <v>405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755</v>
      </c>
      <c r="B16" s="49">
        <v>28.74</v>
      </c>
      <c r="C16" s="65" t="s">
        <v>756</v>
      </c>
      <c r="D16" s="75" t="s">
        <v>757</v>
      </c>
      <c r="E16" s="93" t="s">
        <v>758</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A00-000000000000}"/>
  </hyperlinks>
  <pageMargins left="0.4" right="0.4" top="0.6" bottom="0.6" header="0.31496062000000002" footer="0.31496062000000002"/>
  <pageSetup paperSize="9" scale="56" fitToHeight="0" orientation="landscape" cellComments="atEnd"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5" t="s">
        <v>106</v>
      </c>
      <c r="C1" s="116"/>
      <c r="D1" s="116"/>
      <c r="E1" s="116"/>
      <c r="F1" s="117"/>
      <c r="G1" s="112" t="s">
        <v>26</v>
      </c>
      <c r="H1" s="113"/>
      <c r="I1" s="2"/>
      <c r="J1" s="2"/>
      <c r="K1" s="2"/>
      <c r="L1" s="3"/>
      <c r="N1" s="3"/>
      <c r="O1" s="3"/>
    </row>
    <row r="2" spans="1:20" s="24" customFormat="1" ht="27" customHeight="1" x14ac:dyDescent="0.25">
      <c r="A2" s="68" t="s">
        <v>27</v>
      </c>
      <c r="B2" s="119" t="s">
        <v>62</v>
      </c>
      <c r="C2" s="116"/>
      <c r="D2" s="116"/>
      <c r="E2" s="116"/>
      <c r="F2" s="117"/>
      <c r="G2" s="22"/>
      <c r="H2" s="22"/>
      <c r="I2" s="22"/>
      <c r="J2" s="22"/>
      <c r="K2" s="22"/>
      <c r="L2" s="23"/>
      <c r="N2" s="23"/>
      <c r="O2" s="23"/>
      <c r="R2" s="25"/>
      <c r="S2" s="25"/>
      <c r="T2" s="25"/>
    </row>
    <row r="3" spans="1:20" ht="14.85" customHeight="1" x14ac:dyDescent="0.25">
      <c r="A3" s="26" t="s">
        <v>28</v>
      </c>
      <c r="B3" s="45"/>
      <c r="C3" s="45"/>
      <c r="D3" s="2"/>
      <c r="E3" s="2"/>
      <c r="F3" s="2"/>
      <c r="G3" s="2"/>
      <c r="H3" s="1"/>
      <c r="I3" s="2"/>
      <c r="J3" s="2"/>
      <c r="K3" s="2"/>
      <c r="L3" s="3"/>
      <c r="N3" s="3"/>
      <c r="O3" s="3"/>
      <c r="R3" s="5"/>
      <c r="S3" s="5"/>
      <c r="T3" s="5"/>
    </row>
    <row r="4" spans="1:20" ht="30" customHeight="1" x14ac:dyDescent="0.25">
      <c r="A4" s="86" t="s">
        <v>29</v>
      </c>
      <c r="B4" s="114" t="s">
        <v>30</v>
      </c>
      <c r="C4" s="113"/>
      <c r="D4" s="113"/>
      <c r="E4" s="114" t="s">
        <v>31</v>
      </c>
      <c r="F4" s="113"/>
      <c r="G4" s="7"/>
      <c r="I4" s="7"/>
      <c r="J4" s="7"/>
      <c r="K4" s="2"/>
      <c r="R4" s="5"/>
      <c r="S4" s="5"/>
      <c r="T4" s="5"/>
    </row>
    <row r="5" spans="1:20" ht="25.35" customHeight="1" x14ac:dyDescent="0.25">
      <c r="A5" s="85">
        <f>IFERROR(AVERAGE(C7:C1048576),0)</f>
        <v>55.887999999999998</v>
      </c>
      <c r="B5" s="118">
        <f>IFERROR(MEDIAN(C7:C1048576),0)</f>
        <v>50</v>
      </c>
      <c r="C5" s="113"/>
      <c r="D5" s="113"/>
      <c r="E5" s="118">
        <f>IFERROR(AVERAGEIFS(C7:C1048576,C7:C1048576,"&lt;"&amp;(A5+IFERROR(_xlfn.STDEV.P(C7:C1048576),0)),C7:C1048576,"&gt;"&amp;(A5-IFERROR(_xlfn.STDEV.P(C7:C1048576),0))),0)</f>
        <v>54.15</v>
      </c>
      <c r="F5" s="113"/>
    </row>
    <row r="6" spans="1:20" ht="18" customHeight="1" x14ac:dyDescent="0.25">
      <c r="A6" s="74" t="s">
        <v>28</v>
      </c>
      <c r="B6" s="74"/>
      <c r="C6" s="74"/>
      <c r="D6" s="74"/>
      <c r="E6" s="74"/>
      <c r="F6" s="74"/>
    </row>
    <row r="7" spans="1:20" s="53" customFormat="1" ht="40.15" customHeight="1" x14ac:dyDescent="0.35">
      <c r="A7" s="51" t="s">
        <v>32</v>
      </c>
      <c r="B7" s="52"/>
      <c r="C7" s="52"/>
      <c r="D7" s="52"/>
      <c r="E7" s="52"/>
      <c r="F7" s="52"/>
      <c r="G7" s="52"/>
      <c r="H7" s="52"/>
      <c r="I7" s="52"/>
      <c r="J7" s="52"/>
      <c r="K7" s="52"/>
      <c r="M7" s="54"/>
      <c r="R7" s="55"/>
      <c r="S7" s="55"/>
      <c r="T7" s="55"/>
    </row>
    <row r="8" spans="1:20" s="59" customFormat="1" ht="35.1" customHeight="1" x14ac:dyDescent="0.25">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t="s">
        <v>759</v>
      </c>
      <c r="B9" s="49">
        <v>0.05</v>
      </c>
      <c r="C9" s="49">
        <v>50</v>
      </c>
      <c r="D9" s="39" t="s">
        <v>401</v>
      </c>
      <c r="E9" s="39" t="s">
        <v>402</v>
      </c>
      <c r="F9" s="40" t="s">
        <v>717</v>
      </c>
      <c r="G9" s="38" t="s">
        <v>760</v>
      </c>
      <c r="H9" s="67" t="s">
        <v>761</v>
      </c>
      <c r="I9" s="39" t="s">
        <v>273</v>
      </c>
      <c r="J9" s="39">
        <v>2024</v>
      </c>
      <c r="K9" s="41" t="s">
        <v>409</v>
      </c>
      <c r="M9" s="36"/>
      <c r="N9" s="28"/>
      <c r="O9" s="28"/>
      <c r="R9" s="29"/>
      <c r="S9" s="29"/>
      <c r="T9" s="29"/>
    </row>
    <row r="10" spans="1:20" s="27" customFormat="1" ht="52.5" customHeight="1" x14ac:dyDescent="0.3">
      <c r="A10" s="34" t="s">
        <v>762</v>
      </c>
      <c r="B10" s="49">
        <v>3.9</v>
      </c>
      <c r="C10" s="49">
        <v>39</v>
      </c>
      <c r="D10" s="39" t="s">
        <v>763</v>
      </c>
      <c r="E10" s="39" t="s">
        <v>402</v>
      </c>
      <c r="F10" s="40">
        <v>36047635000191</v>
      </c>
      <c r="G10" s="38" t="s">
        <v>527</v>
      </c>
      <c r="H10" s="67" t="s">
        <v>764</v>
      </c>
      <c r="I10" s="39" t="s">
        <v>79</v>
      </c>
      <c r="J10" s="39">
        <v>2025</v>
      </c>
      <c r="K10" s="41" t="s">
        <v>405</v>
      </c>
      <c r="M10" s="36"/>
      <c r="N10" s="28"/>
      <c r="O10" s="28"/>
      <c r="R10" s="29"/>
      <c r="S10" s="29"/>
      <c r="T10" s="29"/>
    </row>
    <row r="11" spans="1:20" s="27" customFormat="1" ht="52.5" customHeight="1" x14ac:dyDescent="0.3">
      <c r="A11" s="34" t="s">
        <v>765</v>
      </c>
      <c r="B11" s="49">
        <v>0.05</v>
      </c>
      <c r="C11" s="49">
        <v>50</v>
      </c>
      <c r="D11" s="39" t="s">
        <v>401</v>
      </c>
      <c r="E11" s="39" t="s">
        <v>402</v>
      </c>
      <c r="F11" s="40">
        <v>34034228000114</v>
      </c>
      <c r="G11" s="38" t="s">
        <v>766</v>
      </c>
      <c r="H11" s="67" t="s">
        <v>767</v>
      </c>
      <c r="I11" s="39" t="s">
        <v>101</v>
      </c>
      <c r="J11" s="39">
        <v>2024</v>
      </c>
      <c r="K11" s="41" t="s">
        <v>409</v>
      </c>
      <c r="M11" s="36"/>
      <c r="N11" s="28"/>
      <c r="O11" s="28"/>
      <c r="R11" s="29"/>
      <c r="S11" s="29"/>
      <c r="T11" s="29"/>
    </row>
    <row r="12" spans="1:20" s="27" customFormat="1" ht="52.5" customHeight="1" x14ac:dyDescent="0.35">
      <c r="A12" s="76" t="s">
        <v>43</v>
      </c>
      <c r="B12" s="77"/>
      <c r="C12" s="77"/>
      <c r="D12" s="77"/>
      <c r="E12" s="78"/>
      <c r="F12" s="78"/>
      <c r="G12" s="79"/>
      <c r="H12" s="62"/>
      <c r="I12" s="62"/>
      <c r="J12" s="62"/>
      <c r="K12" s="62"/>
      <c r="M12" s="80"/>
      <c r="R12" s="64"/>
      <c r="S12" s="64"/>
      <c r="T12" s="64"/>
    </row>
    <row r="13" spans="1:20" s="27" customFormat="1" ht="52.5" customHeight="1" x14ac:dyDescent="0.3">
      <c r="A13" s="56" t="s">
        <v>33</v>
      </c>
      <c r="B13" s="58" t="s">
        <v>44</v>
      </c>
      <c r="C13" s="57" t="s">
        <v>52</v>
      </c>
      <c r="D13" s="57" t="s">
        <v>45</v>
      </c>
      <c r="E13" s="58" t="s">
        <v>46</v>
      </c>
      <c r="F13" s="91" t="s">
        <v>47</v>
      </c>
      <c r="G13" s="92"/>
      <c r="H13" s="66"/>
      <c r="I13" s="66"/>
      <c r="J13" s="66"/>
      <c r="K13" s="66"/>
      <c r="N13" s="60"/>
      <c r="O13" s="60"/>
      <c r="R13" s="61"/>
      <c r="S13" s="61"/>
      <c r="T13" s="61"/>
    </row>
    <row r="14" spans="1:20" s="27" customFormat="1" ht="52.5" customHeight="1" x14ac:dyDescent="0.35">
      <c r="A14" s="34" t="s">
        <v>768</v>
      </c>
      <c r="B14" s="49">
        <v>62.45</v>
      </c>
      <c r="C14" s="49">
        <v>62.45</v>
      </c>
      <c r="D14" s="65" t="s">
        <v>769</v>
      </c>
      <c r="E14" s="75" t="s">
        <v>492</v>
      </c>
      <c r="F14" s="93" t="s">
        <v>770</v>
      </c>
      <c r="G14" s="94"/>
      <c r="H14" s="30"/>
      <c r="I14" s="30"/>
      <c r="J14" s="30"/>
      <c r="K14" s="30"/>
      <c r="M14" s="73"/>
      <c r="N14" s="33"/>
      <c r="O14" s="33"/>
      <c r="R14" s="32"/>
      <c r="S14" s="32"/>
      <c r="T14" s="32"/>
    </row>
    <row r="15" spans="1:20" s="27" customFormat="1" ht="52.5" customHeight="1" x14ac:dyDescent="0.35">
      <c r="A15" s="34" t="s">
        <v>771</v>
      </c>
      <c r="B15" s="49">
        <v>77.989999999999995</v>
      </c>
      <c r="C15" s="49">
        <v>77.989999999999995</v>
      </c>
      <c r="D15" s="65" t="s">
        <v>769</v>
      </c>
      <c r="E15" s="75" t="s">
        <v>555</v>
      </c>
      <c r="F15" s="93" t="s">
        <v>772</v>
      </c>
      <c r="G15" s="94"/>
      <c r="H15" s="30"/>
      <c r="I15" s="30"/>
      <c r="J15" s="30"/>
      <c r="K15" s="30"/>
      <c r="M15" s="73"/>
      <c r="N15" s="33"/>
      <c r="O15" s="33"/>
      <c r="R15" s="32"/>
      <c r="S15" s="32"/>
      <c r="T15" s="32"/>
    </row>
    <row r="16" spans="1:20" s="27" customFormat="1" ht="52.5" customHeight="1" x14ac:dyDescent="0.3">
      <c r="A16" s="70" t="s">
        <v>48</v>
      </c>
      <c r="B16" s="8"/>
      <c r="C16" s="8"/>
      <c r="D16" s="69"/>
      <c r="E16" s="42"/>
      <c r="F16" s="43"/>
      <c r="G16" s="44"/>
      <c r="H16" s="6"/>
      <c r="I16" s="6"/>
      <c r="J16" s="6"/>
      <c r="K16" s="6"/>
      <c r="M16" s="4"/>
      <c r="N16" s="3"/>
      <c r="O16" s="3"/>
      <c r="R16" s="5"/>
      <c r="S16" s="5"/>
      <c r="T16" s="5"/>
    </row>
    <row r="17" spans="1:20" s="27" customFormat="1" ht="52.5" customHeight="1" x14ac:dyDescent="0.3">
      <c r="A17" s="56" t="s">
        <v>49</v>
      </c>
      <c r="B17" s="58" t="s">
        <v>44</v>
      </c>
      <c r="C17" s="57" t="s">
        <v>52</v>
      </c>
      <c r="D17" s="57" t="s">
        <v>50</v>
      </c>
      <c r="E17" s="99" t="s">
        <v>51</v>
      </c>
      <c r="F17" s="98"/>
      <c r="G17" s="92"/>
      <c r="H17" s="66"/>
      <c r="I17" s="66"/>
      <c r="J17" s="66"/>
      <c r="K17" s="66"/>
      <c r="N17" s="60"/>
      <c r="O17" s="60"/>
      <c r="R17" s="61"/>
      <c r="S17" s="61"/>
      <c r="T17" s="61"/>
    </row>
    <row r="18" spans="1:20" s="27" customFormat="1" ht="52.5" customHeight="1" x14ac:dyDescent="0.3">
      <c r="A18" s="37" t="s">
        <v>28</v>
      </c>
      <c r="B18" s="49"/>
      <c r="C18" s="49"/>
      <c r="D18" s="50"/>
      <c r="E18" s="95"/>
      <c r="F18" s="96"/>
      <c r="G18" s="97"/>
      <c r="H18" s="35"/>
      <c r="I18" s="35"/>
      <c r="J18" s="35"/>
      <c r="K18" s="35"/>
      <c r="M18" s="36"/>
      <c r="N18" s="28"/>
      <c r="O18" s="28"/>
      <c r="R18" s="29"/>
      <c r="S18" s="29"/>
      <c r="T18" s="29"/>
    </row>
    <row r="19" spans="1:20" s="27" customFormat="1" ht="52.5" customHeight="1" x14ac:dyDescent="0.3"/>
    <row r="20" spans="1:20" s="27" customFormat="1" ht="52.5" customHeight="1" x14ac:dyDescent="0.3"/>
    <row r="21" spans="1:20" s="27" customFormat="1" ht="52.5" customHeight="1" x14ac:dyDescent="0.3"/>
    <row r="22" spans="1:20" s="63" customFormat="1" ht="40.15" customHeight="1" x14ac:dyDescent="0.35"/>
    <row r="23" spans="1:20" s="59" customFormat="1" ht="35.1" customHeight="1" x14ac:dyDescent="0.3"/>
    <row r="24" spans="1:20" s="31" customFormat="1" ht="54" customHeight="1" x14ac:dyDescent="0.35"/>
    <row r="25" spans="1:20" s="31" customFormat="1" ht="54" customHeight="1" x14ac:dyDescent="0.35"/>
    <row r="26" spans="1:20" s="31" customFormat="1" ht="54" customHeight="1" x14ac:dyDescent="0.35"/>
    <row r="27" spans="1:20" s="31" customFormat="1" ht="54" customHeight="1" x14ac:dyDescent="0.35"/>
    <row r="28" spans="1:20" s="31" customFormat="1" ht="54" customHeight="1" x14ac:dyDescent="0.35"/>
    <row r="29" spans="1:20" ht="40.15" customHeight="1" x14ac:dyDescent="0.25"/>
    <row r="30" spans="1:20" s="59" customFormat="1" ht="35.1" customHeight="1" x14ac:dyDescent="0.3"/>
    <row r="31" spans="1:20" s="27" customFormat="1" ht="54" customHeight="1" x14ac:dyDescent="0.3"/>
  </sheetData>
  <mergeCells count="7">
    <mergeCell ref="E4:F4"/>
    <mergeCell ref="B5:D5"/>
    <mergeCell ref="B2:F2"/>
    <mergeCell ref="G1:H1"/>
    <mergeCell ref="B4:D4"/>
    <mergeCell ref="E5:F5"/>
    <mergeCell ref="B1:F1"/>
  </mergeCells>
  <hyperlinks>
    <hyperlink ref="G1" location="RESUMO!A1" display="Voltar para o Resumo" xr:uid="{00000000-0004-0000-1B00-000000000000}"/>
  </hyperlinks>
  <pageMargins left="0.4" right="0.4" top="0.6" bottom="0.6" header="0.31496062000000002" footer="0.31496062000000002"/>
  <pageSetup paperSize="9" scale="51" fitToHeight="0" orientation="landscape" cellComments="atEnd"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108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18.556000000000001</v>
      </c>
      <c r="B5" s="118">
        <f>IFERROR(MEDIAN(B7:B1048576),0)</f>
        <v>15</v>
      </c>
      <c r="C5" s="113"/>
      <c r="D5" s="118">
        <f>IFERROR(AVERAGEIFS(B7:B1048576,B7:B1048576,"&lt;"&amp;(A5+IFERROR(_xlfn.STDEV.P(B7:B1048576),0)),B7:B1048576,"&gt;"&amp;(A5-IFERROR(_xlfn.STDEV.P(B7:B1048576),0))),0)</f>
        <v>15.9475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773</v>
      </c>
      <c r="B9" s="49">
        <v>11.9</v>
      </c>
      <c r="C9" s="39" t="s">
        <v>774</v>
      </c>
      <c r="D9" s="39" t="s">
        <v>714</v>
      </c>
      <c r="E9" s="40">
        <v>5758684000109</v>
      </c>
      <c r="F9" s="38" t="s">
        <v>545</v>
      </c>
      <c r="G9" s="67" t="s">
        <v>775</v>
      </c>
      <c r="H9" s="39" t="s">
        <v>717</v>
      </c>
      <c r="I9" s="39" t="s">
        <v>717</v>
      </c>
      <c r="J9" s="41" t="s">
        <v>718</v>
      </c>
      <c r="L9" s="36"/>
      <c r="M9" s="28"/>
      <c r="N9" s="28"/>
      <c r="Q9" s="29"/>
      <c r="R9" s="29"/>
      <c r="S9" s="29"/>
    </row>
    <row r="10" spans="1:19" s="27" customFormat="1" ht="52.5" customHeight="1" x14ac:dyDescent="0.3">
      <c r="A10" s="34" t="s">
        <v>776</v>
      </c>
      <c r="B10" s="49">
        <v>11.89</v>
      </c>
      <c r="C10" s="39" t="s">
        <v>728</v>
      </c>
      <c r="D10" s="39" t="s">
        <v>729</v>
      </c>
      <c r="E10" s="40">
        <v>2492862000295</v>
      </c>
      <c r="F10" s="38" t="s">
        <v>777</v>
      </c>
      <c r="G10" s="67" t="s">
        <v>778</v>
      </c>
      <c r="H10" s="39" t="s">
        <v>143</v>
      </c>
      <c r="I10" s="39">
        <v>2025</v>
      </c>
      <c r="J10" s="41" t="s">
        <v>779</v>
      </c>
      <c r="L10" s="36"/>
      <c r="M10" s="28"/>
      <c r="N10" s="28"/>
      <c r="Q10" s="29"/>
      <c r="R10" s="29"/>
      <c r="S10" s="29"/>
    </row>
    <row r="11" spans="1:19" s="27" customFormat="1" ht="52.5" customHeight="1" x14ac:dyDescent="0.3">
      <c r="A11" s="34" t="s">
        <v>780</v>
      </c>
      <c r="B11" s="49">
        <v>15</v>
      </c>
      <c r="C11" s="39" t="s">
        <v>401</v>
      </c>
      <c r="D11" s="39" t="s">
        <v>402</v>
      </c>
      <c r="E11" s="40">
        <v>4061219000151</v>
      </c>
      <c r="F11" s="38" t="s">
        <v>781</v>
      </c>
      <c r="G11" s="67" t="s">
        <v>782</v>
      </c>
      <c r="H11" s="39" t="s">
        <v>81</v>
      </c>
      <c r="I11" s="39">
        <v>2024</v>
      </c>
      <c r="J11" s="41" t="s">
        <v>405</v>
      </c>
      <c r="L11" s="36"/>
      <c r="M11" s="28"/>
      <c r="N11" s="28"/>
      <c r="Q11" s="29"/>
      <c r="R11" s="29"/>
      <c r="S11" s="29"/>
    </row>
    <row r="12" spans="1:19" s="27" customFormat="1" ht="52.5" customHeight="1" x14ac:dyDescent="0.3">
      <c r="A12" s="34" t="s">
        <v>783</v>
      </c>
      <c r="B12" s="49">
        <v>25</v>
      </c>
      <c r="C12" s="39" t="s">
        <v>401</v>
      </c>
      <c r="D12" s="39" t="s">
        <v>402</v>
      </c>
      <c r="E12" s="40">
        <v>7381576000195</v>
      </c>
      <c r="F12" s="38" t="s">
        <v>784</v>
      </c>
      <c r="G12" s="67" t="s">
        <v>462</v>
      </c>
      <c r="H12" s="39" t="s">
        <v>85</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785</v>
      </c>
      <c r="B15" s="49">
        <v>28.99</v>
      </c>
      <c r="C15" s="65" t="s">
        <v>786</v>
      </c>
      <c r="D15" s="75" t="s">
        <v>492</v>
      </c>
      <c r="E15" s="93" t="s">
        <v>787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C00-000000000000}"/>
  </hyperlinks>
  <pageMargins left="0.4" right="0.4" top="0.6" bottom="0.6" header="0.31496062000000002" footer="0.31496062000000002"/>
  <pageSetup paperSize="9" scale="56" fitToHeight="0" orientation="landscape" cellComments="atEnd"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110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29.416666666666668</v>
      </c>
      <c r="B5" s="118">
        <f>IFERROR(MEDIAN(B7:B1048576),0)</f>
        <v>17.725000000000001</v>
      </c>
      <c r="C5" s="113"/>
      <c r="D5" s="118">
        <f>IFERROR(AVERAGEIFS(B7:B1048576,B7:B1048576,"&lt;"&amp;(A5+IFERROR(_xlfn.STDEV.P(B7:B1048576),0)),B7:B1048576,"&gt;"&amp;(A5-IFERROR(_xlfn.STDEV.P(B7:B1048576),0))),0)</f>
        <v>18.04</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788</v>
      </c>
      <c r="B9" s="49">
        <v>17.55</v>
      </c>
      <c r="C9" s="39" t="s">
        <v>401</v>
      </c>
      <c r="D9" s="39" t="s">
        <v>402</v>
      </c>
      <c r="E9" s="40">
        <v>44449147000139</v>
      </c>
      <c r="F9" s="38" t="s">
        <v>500</v>
      </c>
      <c r="G9" s="67" t="s">
        <v>501</v>
      </c>
      <c r="H9" s="39" t="s">
        <v>69</v>
      </c>
      <c r="I9" s="39">
        <v>2025</v>
      </c>
      <c r="J9" s="41" t="s">
        <v>409</v>
      </c>
      <c r="L9" s="36"/>
      <c r="M9" s="28"/>
      <c r="N9" s="28"/>
      <c r="Q9" s="29"/>
      <c r="R9" s="29"/>
      <c r="S9" s="29"/>
    </row>
    <row r="10" spans="1:19" s="27" customFormat="1" ht="52.5" customHeight="1" x14ac:dyDescent="0.3">
      <c r="A10" s="34" t="s">
        <v>789</v>
      </c>
      <c r="B10" s="49">
        <v>17.899999999999999</v>
      </c>
      <c r="C10" s="39" t="s">
        <v>419</v>
      </c>
      <c r="D10" s="39" t="s">
        <v>402</v>
      </c>
      <c r="E10" s="40">
        <v>29860395000184</v>
      </c>
      <c r="F10" s="38" t="s">
        <v>790</v>
      </c>
      <c r="G10" s="67" t="s">
        <v>791</v>
      </c>
      <c r="H10" s="39" t="s">
        <v>79</v>
      </c>
      <c r="I10" s="39">
        <v>2025</v>
      </c>
      <c r="J10" s="41" t="s">
        <v>409</v>
      </c>
      <c r="L10" s="36"/>
      <c r="M10" s="28"/>
      <c r="N10" s="28"/>
      <c r="Q10" s="29"/>
      <c r="R10" s="29"/>
      <c r="S10" s="29"/>
    </row>
    <row r="11" spans="1:19" s="27" customFormat="1" ht="52.5" customHeight="1" x14ac:dyDescent="0.3">
      <c r="A11" s="34" t="s">
        <v>792</v>
      </c>
      <c r="B11" s="49">
        <v>20</v>
      </c>
      <c r="C11" s="39" t="s">
        <v>419</v>
      </c>
      <c r="D11" s="39" t="s">
        <v>402</v>
      </c>
      <c r="E11" s="40">
        <v>19885795000190</v>
      </c>
      <c r="F11" s="38" t="s">
        <v>793</v>
      </c>
      <c r="G11" s="67" t="s">
        <v>794</v>
      </c>
      <c r="H11" s="39" t="s">
        <v>91</v>
      </c>
      <c r="I11" s="39">
        <v>2025</v>
      </c>
      <c r="J11" s="41" t="s">
        <v>405</v>
      </c>
      <c r="L11" s="36"/>
      <c r="M11" s="28"/>
      <c r="N11" s="28"/>
      <c r="Q11" s="29"/>
      <c r="R11" s="29"/>
      <c r="S11" s="29"/>
    </row>
    <row r="12" spans="1:19" s="27" customFormat="1" ht="52.5" customHeight="1" x14ac:dyDescent="0.3">
      <c r="A12" s="34" t="s">
        <v>788</v>
      </c>
      <c r="B12" s="49">
        <v>17.55</v>
      </c>
      <c r="C12" s="39" t="s">
        <v>401</v>
      </c>
      <c r="D12" s="39" t="s">
        <v>402</v>
      </c>
      <c r="E12" s="40">
        <v>44449147000139</v>
      </c>
      <c r="F12" s="38" t="s">
        <v>500</v>
      </c>
      <c r="G12" s="67" t="s">
        <v>501</v>
      </c>
      <c r="H12" s="39" t="s">
        <v>69</v>
      </c>
      <c r="I12" s="39">
        <v>2025</v>
      </c>
      <c r="J12" s="41" t="s">
        <v>409</v>
      </c>
      <c r="L12" s="36"/>
      <c r="M12" s="28"/>
      <c r="N12" s="28"/>
      <c r="Q12" s="29"/>
      <c r="R12" s="29"/>
      <c r="S12" s="29"/>
    </row>
    <row r="13" spans="1:19" s="27" customFormat="1" ht="52.5" customHeight="1" x14ac:dyDescent="0.3">
      <c r="A13" s="34" t="s">
        <v>795</v>
      </c>
      <c r="B13" s="49">
        <v>17.2</v>
      </c>
      <c r="C13" s="39" t="s">
        <v>401</v>
      </c>
      <c r="D13" s="39" t="s">
        <v>402</v>
      </c>
      <c r="E13" s="40">
        <v>44910500000136</v>
      </c>
      <c r="F13" s="38" t="s">
        <v>407</v>
      </c>
      <c r="G13" s="67" t="s">
        <v>796</v>
      </c>
      <c r="H13" s="39" t="s">
        <v>63</v>
      </c>
      <c r="I13" s="39">
        <v>2025</v>
      </c>
      <c r="J13" s="41" t="s">
        <v>405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797</v>
      </c>
      <c r="B16" s="49">
        <v>86.3</v>
      </c>
      <c r="C16" s="65" t="s">
        <v>798</v>
      </c>
      <c r="D16" s="75" t="s">
        <v>799</v>
      </c>
      <c r="E16" s="93" t="s">
        <v>800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D00-000000000000}"/>
  </hyperlinks>
  <pageMargins left="0.4" right="0.4" top="0.6" bottom="0.6" header="0.31496062000000002" footer="0.31496062000000002"/>
  <pageSetup paperSize="9" scale="56" fitToHeight="0" orientation="landscape" cellComments="atEnd"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112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11.282</v>
      </c>
      <c r="B5" s="118">
        <f>IFERROR(MEDIAN(B7:B1048576),0)</f>
        <v>6.6</v>
      </c>
      <c r="C5" s="113"/>
      <c r="D5" s="118">
        <f>IFERROR(AVERAGEIFS(B7:B1048576,B7:B1048576,"&lt;"&amp;(A5+IFERROR(_xlfn.STDEV.P(B7:B1048576),0)),B7:B1048576,"&gt;"&amp;(A5-IFERROR(_xlfn.STDEV.P(B7:B1048576),0))),0)</f>
        <v>7.2750000000000004</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801</v>
      </c>
      <c r="B9" s="49">
        <v>11.3</v>
      </c>
      <c r="C9" s="39" t="s">
        <v>401</v>
      </c>
      <c r="D9" s="39" t="s">
        <v>402</v>
      </c>
      <c r="E9" s="40">
        <v>33716536000167</v>
      </c>
      <c r="F9" s="38" t="s">
        <v>407</v>
      </c>
      <c r="G9" s="67" t="s">
        <v>408</v>
      </c>
      <c r="H9" s="39" t="s">
        <v>63</v>
      </c>
      <c r="I9" s="39">
        <v>2025</v>
      </c>
      <c r="J9" s="41" t="s">
        <v>409</v>
      </c>
      <c r="L9" s="36"/>
      <c r="M9" s="28"/>
      <c r="N9" s="28"/>
      <c r="Q9" s="29"/>
      <c r="R9" s="29"/>
      <c r="S9" s="29"/>
    </row>
    <row r="10" spans="1:19" s="27" customFormat="1" ht="52.5" customHeight="1" x14ac:dyDescent="0.3">
      <c r="A10" s="34" t="s">
        <v>802</v>
      </c>
      <c r="B10" s="49">
        <v>4.7</v>
      </c>
      <c r="C10" s="39" t="s">
        <v>401</v>
      </c>
      <c r="D10" s="39" t="s">
        <v>402</v>
      </c>
      <c r="E10" s="40">
        <v>6297302000150</v>
      </c>
      <c r="F10" s="38" t="s">
        <v>803</v>
      </c>
      <c r="G10" s="67" t="s">
        <v>804</v>
      </c>
      <c r="H10" s="39" t="s">
        <v>805</v>
      </c>
      <c r="I10" s="39">
        <v>2024</v>
      </c>
      <c r="J10" s="41" t="s">
        <v>409</v>
      </c>
      <c r="L10" s="36"/>
      <c r="M10" s="28"/>
      <c r="N10" s="28"/>
      <c r="Q10" s="29"/>
      <c r="R10" s="29"/>
      <c r="S10" s="29"/>
    </row>
    <row r="11" spans="1:19" s="27" customFormat="1" ht="52.5" customHeight="1" x14ac:dyDescent="0.3">
      <c r="A11" s="34" t="s">
        <v>806</v>
      </c>
      <c r="B11" s="49">
        <v>6.5</v>
      </c>
      <c r="C11" s="39" t="s">
        <v>419</v>
      </c>
      <c r="D11" s="39" t="s">
        <v>402</v>
      </c>
      <c r="E11" s="40">
        <v>87174991000107</v>
      </c>
      <c r="F11" s="38" t="s">
        <v>807</v>
      </c>
      <c r="G11" s="67" t="s">
        <v>808</v>
      </c>
      <c r="H11" s="39" t="s">
        <v>111</v>
      </c>
      <c r="I11" s="39">
        <v>2024</v>
      </c>
      <c r="J11" s="41" t="s">
        <v>409</v>
      </c>
      <c r="L11" s="36"/>
      <c r="M11" s="28"/>
      <c r="N11" s="28"/>
      <c r="Q11" s="29"/>
      <c r="R11" s="29"/>
      <c r="S11" s="29"/>
    </row>
    <row r="12" spans="1:19" s="27" customFormat="1" ht="52.5" customHeight="1" x14ac:dyDescent="0.3">
      <c r="A12" s="34" t="s">
        <v>809</v>
      </c>
      <c r="B12" s="49">
        <v>6.6</v>
      </c>
      <c r="C12" s="39" t="s">
        <v>763</v>
      </c>
      <c r="D12" s="39" t="s">
        <v>402</v>
      </c>
      <c r="E12" s="40">
        <v>15780673000189</v>
      </c>
      <c r="F12" s="38" t="s">
        <v>810</v>
      </c>
      <c r="G12" s="67" t="s">
        <v>439</v>
      </c>
      <c r="H12" s="39" t="s">
        <v>89</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811</v>
      </c>
      <c r="B15" s="49">
        <v>27.31</v>
      </c>
      <c r="C15" s="65" t="s">
        <v>812</v>
      </c>
      <c r="D15" s="75" t="s">
        <v>813</v>
      </c>
      <c r="E15" s="93" t="s">
        <v>814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E00-000000000000}"/>
  </hyperlinks>
  <pageMargins left="0.4" right="0.4" top="0.6" bottom="0.6" header="0.31496062000000002" footer="0.31496062000000002"/>
  <pageSetup paperSize="9" scale="56" fitToHeight="0" orientation="landscape" cellComments="atEnd"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114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14.026</v>
      </c>
      <c r="B5" s="118">
        <f>IFERROR(MEDIAN(B7:B1048576),0)</f>
        <v>11.32</v>
      </c>
      <c r="C5" s="113"/>
      <c r="D5" s="118">
        <f>IFERROR(AVERAGEIFS(B7:B1048576,B7:B1048576,"&lt;"&amp;(A5+IFERROR(_xlfn.STDEV.P(B7:B1048576),0)),B7:B1048576,"&gt;"&amp;(A5-IFERROR(_xlfn.STDEV.P(B7:B1048576),0))),0)</f>
        <v>10.785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815</v>
      </c>
      <c r="B9" s="49">
        <v>13.8</v>
      </c>
      <c r="C9" s="39" t="s">
        <v>401</v>
      </c>
      <c r="D9" s="39" t="s">
        <v>402</v>
      </c>
      <c r="E9" s="40">
        <v>19885795000190</v>
      </c>
      <c r="F9" s="38" t="s">
        <v>790</v>
      </c>
      <c r="G9" s="67" t="s">
        <v>816</v>
      </c>
      <c r="H9" s="39" t="s">
        <v>75</v>
      </c>
      <c r="I9" s="39">
        <v>2025</v>
      </c>
      <c r="J9" s="41" t="s">
        <v>409</v>
      </c>
      <c r="L9" s="36"/>
      <c r="M9" s="28"/>
      <c r="N9" s="28"/>
      <c r="Q9" s="29"/>
      <c r="R9" s="29"/>
      <c r="S9" s="29"/>
    </row>
    <row r="10" spans="1:19" s="27" customFormat="1" ht="52.5" customHeight="1" x14ac:dyDescent="0.3">
      <c r="A10" s="34" t="s">
        <v>817</v>
      </c>
      <c r="B10" s="49">
        <v>11.32</v>
      </c>
      <c r="C10" s="39" t="s">
        <v>401</v>
      </c>
      <c r="D10" s="39" t="s">
        <v>402</v>
      </c>
      <c r="E10" s="40">
        <v>9110229000153</v>
      </c>
      <c r="F10" s="38" t="s">
        <v>777</v>
      </c>
      <c r="G10" s="67" t="s">
        <v>818</v>
      </c>
      <c r="H10" s="39" t="s">
        <v>75</v>
      </c>
      <c r="I10" s="39">
        <v>2025</v>
      </c>
      <c r="J10" s="41" t="s">
        <v>409</v>
      </c>
      <c r="L10" s="36"/>
      <c r="M10" s="28"/>
      <c r="N10" s="28"/>
      <c r="Q10" s="29"/>
      <c r="R10" s="29"/>
      <c r="S10" s="29"/>
    </row>
    <row r="11" spans="1:19" s="27" customFormat="1" ht="52.5" customHeight="1" x14ac:dyDescent="0.3">
      <c r="A11" s="34" t="s">
        <v>819</v>
      </c>
      <c r="B11" s="49">
        <v>7.8</v>
      </c>
      <c r="C11" s="39" t="s">
        <v>401</v>
      </c>
      <c r="D11" s="39" t="s">
        <v>402</v>
      </c>
      <c r="E11" s="40">
        <v>51978129000100</v>
      </c>
      <c r="F11" s="38" t="s">
        <v>820</v>
      </c>
      <c r="G11" s="67" t="s">
        <v>821</v>
      </c>
      <c r="H11" s="39" t="s">
        <v>71</v>
      </c>
      <c r="I11" s="39">
        <v>2024</v>
      </c>
      <c r="J11" s="41" t="s">
        <v>409</v>
      </c>
      <c r="L11" s="36"/>
      <c r="M11" s="28"/>
      <c r="N11" s="28"/>
      <c r="Q11" s="29"/>
      <c r="R11" s="29"/>
      <c r="S11" s="29"/>
    </row>
    <row r="12" spans="1:19" s="27" customFormat="1" ht="52.5" customHeight="1" x14ac:dyDescent="0.3">
      <c r="A12" s="34" t="s">
        <v>822</v>
      </c>
      <c r="B12" s="49">
        <v>10.220000000000001</v>
      </c>
      <c r="C12" s="39" t="s">
        <v>401</v>
      </c>
      <c r="D12" s="39" t="s">
        <v>402</v>
      </c>
      <c r="E12" s="40">
        <v>30986684000103</v>
      </c>
      <c r="F12" s="38" t="s">
        <v>823</v>
      </c>
      <c r="G12" s="67" t="s">
        <v>824</v>
      </c>
      <c r="H12" s="39" t="s">
        <v>173</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825</v>
      </c>
      <c r="B15" s="49">
        <v>26.99</v>
      </c>
      <c r="C15" s="65" t="s">
        <v>826</v>
      </c>
      <c r="D15" s="75" t="s">
        <v>827</v>
      </c>
      <c r="E15" s="93" t="s">
        <v>828</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F00-000000000000}"/>
  </hyperlinks>
  <pageMargins left="0.4" right="0.4" top="0.6" bottom="0.6" header="0.31496062000000002" footer="0.31496062000000002"/>
  <pageSetup paperSize="9" scale="56" fitToHeight="0" orientation="landscape" cellComments="atEnd"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116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2.7216666666666662</v>
      </c>
      <c r="B5" s="118">
        <f>IFERROR(MEDIAN(B7:B1048576),0)</f>
        <v>2.4350000000000001</v>
      </c>
      <c r="C5" s="113"/>
      <c r="D5" s="118">
        <f>IFERROR(AVERAGEIFS(B7:B1048576,B7:B1048576,"&lt;"&amp;(A5+IFERROR(_xlfn.STDEV.P(B7:B1048576),0)),B7:B1048576,"&gt;"&amp;(A5-IFERROR(_xlfn.STDEV.P(B7:B1048576),0))),0)</f>
        <v>2.516</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829</v>
      </c>
      <c r="B9" s="49">
        <v>2.37</v>
      </c>
      <c r="C9" s="39" t="s">
        <v>401</v>
      </c>
      <c r="D9" s="39" t="s">
        <v>402</v>
      </c>
      <c r="E9" s="40">
        <v>7470414000123</v>
      </c>
      <c r="F9" s="38" t="s">
        <v>585</v>
      </c>
      <c r="G9" s="67" t="s">
        <v>586</v>
      </c>
      <c r="H9" s="39" t="s">
        <v>79</v>
      </c>
      <c r="I9" s="39">
        <v>2025</v>
      </c>
      <c r="J9" s="41" t="s">
        <v>405</v>
      </c>
      <c r="L9" s="36"/>
      <c r="M9" s="28"/>
      <c r="N9" s="28"/>
      <c r="Q9" s="29"/>
      <c r="R9" s="29"/>
      <c r="S9" s="29"/>
    </row>
    <row r="10" spans="1:19" s="27" customFormat="1" ht="52.5" customHeight="1" x14ac:dyDescent="0.3">
      <c r="A10" s="34" t="s">
        <v>830</v>
      </c>
      <c r="B10" s="49">
        <v>2.21</v>
      </c>
      <c r="C10" s="39" t="s">
        <v>401</v>
      </c>
      <c r="D10" s="39" t="s">
        <v>402</v>
      </c>
      <c r="E10" s="40" t="s">
        <v>450</v>
      </c>
      <c r="F10" s="38" t="s">
        <v>831</v>
      </c>
      <c r="G10" s="67" t="s">
        <v>832</v>
      </c>
      <c r="H10" s="39" t="s">
        <v>113</v>
      </c>
      <c r="I10" s="39">
        <v>2024</v>
      </c>
      <c r="J10" s="41" t="s">
        <v>405</v>
      </c>
      <c r="L10" s="36"/>
      <c r="M10" s="28"/>
      <c r="N10" s="28"/>
      <c r="Q10" s="29"/>
      <c r="R10" s="29"/>
      <c r="S10" s="29"/>
    </row>
    <row r="11" spans="1:19" s="27" customFormat="1" ht="52.5" customHeight="1" x14ac:dyDescent="0.3">
      <c r="A11" s="34" t="s">
        <v>833</v>
      </c>
      <c r="B11" s="49">
        <v>2.31</v>
      </c>
      <c r="C11" s="39" t="s">
        <v>401</v>
      </c>
      <c r="D11" s="39" t="s">
        <v>402</v>
      </c>
      <c r="E11" s="40">
        <v>21308246000103</v>
      </c>
      <c r="F11" s="38" t="s">
        <v>834</v>
      </c>
      <c r="G11" s="67" t="s">
        <v>835</v>
      </c>
      <c r="H11" s="39" t="s">
        <v>149</v>
      </c>
      <c r="I11" s="39">
        <v>2024</v>
      </c>
      <c r="J11" s="41" t="s">
        <v>409</v>
      </c>
      <c r="L11" s="36"/>
      <c r="M11" s="28"/>
      <c r="N11" s="28"/>
      <c r="Q11" s="29"/>
      <c r="R11" s="29"/>
      <c r="S11" s="29"/>
    </row>
    <row r="12" spans="1:19" s="27" customFormat="1" ht="52.5" customHeight="1" x14ac:dyDescent="0.3">
      <c r="A12" s="34" t="s">
        <v>836</v>
      </c>
      <c r="B12" s="49">
        <v>2.5</v>
      </c>
      <c r="C12" s="39" t="s">
        <v>837</v>
      </c>
      <c r="D12" s="39" t="s">
        <v>402</v>
      </c>
      <c r="E12" s="40" t="s">
        <v>450</v>
      </c>
      <c r="F12" s="38" t="s">
        <v>838</v>
      </c>
      <c r="G12" s="67" t="s">
        <v>839</v>
      </c>
      <c r="H12" s="39" t="s">
        <v>77</v>
      </c>
      <c r="I12" s="39">
        <v>2025</v>
      </c>
      <c r="J12" s="41" t="s">
        <v>840</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841</v>
      </c>
      <c r="B15" s="49">
        <v>3.19</v>
      </c>
      <c r="C15" s="65" t="s">
        <v>842</v>
      </c>
      <c r="D15" s="75" t="s">
        <v>827</v>
      </c>
      <c r="E15" s="93" t="s">
        <v>843</v>
      </c>
      <c r="F15" s="94"/>
      <c r="G15" s="30"/>
      <c r="H15" s="30"/>
      <c r="I15" s="30"/>
      <c r="J15" s="30"/>
      <c r="L15" s="73"/>
      <c r="M15" s="33"/>
      <c r="N15" s="33"/>
      <c r="Q15" s="32"/>
      <c r="R15" s="32"/>
      <c r="S15" s="32"/>
    </row>
    <row r="16" spans="1:19" s="27" customFormat="1" ht="52.5" customHeight="1" x14ac:dyDescent="0.35">
      <c r="A16" s="34" t="s">
        <v>844</v>
      </c>
      <c r="B16" s="49">
        <v>3.75</v>
      </c>
      <c r="C16" s="65" t="s">
        <v>842</v>
      </c>
      <c r="D16" s="75" t="s">
        <v>704</v>
      </c>
      <c r="E16" s="93" t="s">
        <v>845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000-000000000000}"/>
  </hyperlinks>
  <pageMargins left="0.4" right="0.4" top="0.6" bottom="0.6" header="0.31496062000000002" footer="0.31496062000000002"/>
  <pageSetup paperSize="9" scale="56" fitToHeight="0" orientation="landscape" cellComments="atEnd"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118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33.648333333333333</v>
      </c>
      <c r="B5" s="118">
        <f>IFERROR(MEDIAN(B7:B1048576),0)</f>
        <v>19.75</v>
      </c>
      <c r="C5" s="113"/>
      <c r="D5" s="118">
        <f>IFERROR(AVERAGEIFS(B7:B1048576,B7:B1048576,"&lt;"&amp;(A5+IFERROR(_xlfn.STDEV.P(B7:B1048576),0)),B7:B1048576,"&gt;"&amp;(A5-IFERROR(_xlfn.STDEV.P(B7:B1048576),0))),0)</f>
        <v>18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846</v>
      </c>
      <c r="B9" s="49">
        <v>15</v>
      </c>
      <c r="C9" s="39" t="s">
        <v>401</v>
      </c>
      <c r="D9" s="39" t="s">
        <v>402</v>
      </c>
      <c r="E9" s="40">
        <v>44651148000161</v>
      </c>
      <c r="F9" s="38" t="s">
        <v>847</v>
      </c>
      <c r="G9" s="67" t="s">
        <v>848</v>
      </c>
      <c r="H9" s="39" t="s">
        <v>77</v>
      </c>
      <c r="I9" s="39">
        <v>2025</v>
      </c>
      <c r="J9" s="41" t="s">
        <v>409</v>
      </c>
      <c r="L9" s="36"/>
      <c r="M9" s="28"/>
      <c r="N9" s="28"/>
      <c r="Q9" s="29"/>
      <c r="R9" s="29"/>
      <c r="S9" s="29"/>
    </row>
    <row r="10" spans="1:19" s="27" customFormat="1" ht="52.5" customHeight="1" x14ac:dyDescent="0.3">
      <c r="A10" s="34" t="s">
        <v>849</v>
      </c>
      <c r="B10" s="49">
        <v>17.5</v>
      </c>
      <c r="C10" s="39" t="s">
        <v>401</v>
      </c>
      <c r="D10" s="39" t="s">
        <v>402</v>
      </c>
      <c r="E10" s="40">
        <v>8476288000187</v>
      </c>
      <c r="F10" s="38" t="s">
        <v>850</v>
      </c>
      <c r="G10" s="67" t="s">
        <v>851</v>
      </c>
      <c r="H10" s="39" t="s">
        <v>157</v>
      </c>
      <c r="I10" s="39">
        <v>2024</v>
      </c>
      <c r="J10" s="41" t="s">
        <v>409</v>
      </c>
      <c r="L10" s="36"/>
      <c r="M10" s="28"/>
      <c r="N10" s="28"/>
      <c r="Q10" s="29"/>
      <c r="R10" s="29"/>
      <c r="S10" s="29"/>
    </row>
    <row r="11" spans="1:19" s="27" customFormat="1" ht="52.5" customHeight="1" x14ac:dyDescent="0.3">
      <c r="A11" s="34" t="s">
        <v>852</v>
      </c>
      <c r="B11" s="49">
        <v>22</v>
      </c>
      <c r="C11" s="39" t="s">
        <v>401</v>
      </c>
      <c r="D11" s="39" t="s">
        <v>402</v>
      </c>
      <c r="E11" s="40">
        <v>44639579000102</v>
      </c>
      <c r="F11" s="38" t="s">
        <v>853</v>
      </c>
      <c r="G11" s="67" t="s">
        <v>854</v>
      </c>
      <c r="H11" s="39" t="s">
        <v>60</v>
      </c>
      <c r="I11" s="39">
        <v>2025</v>
      </c>
      <c r="J11" s="41" t="s">
        <v>405</v>
      </c>
      <c r="L11" s="36"/>
      <c r="M11" s="28"/>
      <c r="N11" s="28"/>
      <c r="Q11" s="29"/>
      <c r="R11" s="29"/>
      <c r="S11" s="29"/>
    </row>
    <row r="12" spans="1:19" s="27" customFormat="1" ht="52.5" customHeight="1" x14ac:dyDescent="0.3">
      <c r="A12" s="34" t="s">
        <v>849</v>
      </c>
      <c r="B12" s="49">
        <v>17.5</v>
      </c>
      <c r="C12" s="39" t="s">
        <v>401</v>
      </c>
      <c r="D12" s="39" t="s">
        <v>402</v>
      </c>
      <c r="E12" s="40">
        <v>8476288000187</v>
      </c>
      <c r="F12" s="38" t="s">
        <v>850</v>
      </c>
      <c r="G12" s="67" t="s">
        <v>851</v>
      </c>
      <c r="H12" s="39" t="s">
        <v>157</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855</v>
      </c>
      <c r="B15" s="49">
        <v>59.9</v>
      </c>
      <c r="C15" s="65" t="s">
        <v>856</v>
      </c>
      <c r="D15" s="75" t="s">
        <v>704</v>
      </c>
      <c r="E15" s="93" t="s">
        <v>857</v>
      </c>
      <c r="F15" s="94"/>
      <c r="G15" s="30"/>
      <c r="H15" s="30"/>
      <c r="I15" s="30"/>
      <c r="J15" s="30"/>
      <c r="L15" s="73"/>
      <c r="M15" s="33"/>
      <c r="N15" s="33"/>
      <c r="Q15" s="32"/>
      <c r="R15" s="32"/>
      <c r="S15" s="32"/>
    </row>
    <row r="16" spans="1:19" s="27" customFormat="1" ht="52.5" customHeight="1" x14ac:dyDescent="0.35">
      <c r="A16" s="34" t="s">
        <v>858</v>
      </c>
      <c r="B16" s="49">
        <v>69.989999999999995</v>
      </c>
      <c r="C16" s="65" t="s">
        <v>856</v>
      </c>
      <c r="D16" s="75" t="s">
        <v>859</v>
      </c>
      <c r="E16" s="93" t="s">
        <v>860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100-000000000000}"/>
  </hyperlinks>
  <pageMargins left="0.4" right="0.4" top="0.6" bottom="0.6" header="0.31496062000000002" footer="0.31496062000000002"/>
  <pageSetup paperSize="9" scale="56" fitToHeight="0" orientation="landscape" cellComments="atEnd"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120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46.198571428571427</v>
      </c>
      <c r="B5" s="118">
        <f>IFERROR(MEDIAN(B7:B1048576),0)</f>
        <v>40.43</v>
      </c>
      <c r="C5" s="113"/>
      <c r="D5" s="118">
        <f>IFERROR(AVERAGEIFS(B7:B1048576,B7:B1048576,"&lt;"&amp;(A5+IFERROR(_xlfn.STDEV.P(B7:B1048576),0)),B7:B1048576,"&gt;"&amp;(A5-IFERROR(_xlfn.STDEV.P(B7:B1048576),0))),0)</f>
        <v>38.345999999999997</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861</v>
      </c>
      <c r="B9" s="49">
        <v>40.43</v>
      </c>
      <c r="C9" s="39" t="s">
        <v>401</v>
      </c>
      <c r="D9" s="39" t="s">
        <v>402</v>
      </c>
      <c r="E9" s="40">
        <v>44639579000102</v>
      </c>
      <c r="F9" s="38" t="s">
        <v>862</v>
      </c>
      <c r="G9" s="67" t="s">
        <v>863</v>
      </c>
      <c r="H9" s="39" t="s">
        <v>69</v>
      </c>
      <c r="I9" s="39">
        <v>2025</v>
      </c>
      <c r="J9" s="41" t="s">
        <v>409</v>
      </c>
      <c r="L9" s="36"/>
      <c r="M9" s="28"/>
      <c r="N9" s="28"/>
      <c r="Q9" s="29"/>
      <c r="R9" s="29"/>
      <c r="S9" s="29"/>
    </row>
    <row r="10" spans="1:19" s="27" customFormat="1" ht="52.5" customHeight="1" x14ac:dyDescent="0.3">
      <c r="A10" s="34" t="s">
        <v>864</v>
      </c>
      <c r="B10" s="49">
        <v>44.7</v>
      </c>
      <c r="C10" s="39" t="s">
        <v>401</v>
      </c>
      <c r="D10" s="39" t="s">
        <v>402</v>
      </c>
      <c r="E10" s="40">
        <v>36047635000191</v>
      </c>
      <c r="F10" s="38" t="s">
        <v>416</v>
      </c>
      <c r="G10" s="67" t="s">
        <v>417</v>
      </c>
      <c r="H10" s="39" t="s">
        <v>60</v>
      </c>
      <c r="I10" s="39">
        <v>2025</v>
      </c>
      <c r="J10" s="41" t="s">
        <v>405</v>
      </c>
      <c r="L10" s="36"/>
      <c r="M10" s="28"/>
      <c r="N10" s="28"/>
      <c r="Q10" s="29"/>
      <c r="R10" s="29"/>
      <c r="S10" s="29"/>
    </row>
    <row r="11" spans="1:19" s="27" customFormat="1" ht="52.5" customHeight="1" x14ac:dyDescent="0.3">
      <c r="A11" s="34" t="s">
        <v>865</v>
      </c>
      <c r="B11" s="49">
        <v>35.200000000000003</v>
      </c>
      <c r="C11" s="39" t="s">
        <v>401</v>
      </c>
      <c r="D11" s="39" t="s">
        <v>402</v>
      </c>
      <c r="E11" s="40">
        <v>51978129000100</v>
      </c>
      <c r="F11" s="38" t="s">
        <v>866</v>
      </c>
      <c r="G11" s="67" t="s">
        <v>867</v>
      </c>
      <c r="H11" s="39" t="s">
        <v>868</v>
      </c>
      <c r="I11" s="39">
        <v>2024</v>
      </c>
      <c r="J11" s="41" t="s">
        <v>409</v>
      </c>
      <c r="L11" s="36"/>
      <c r="M11" s="28"/>
      <c r="N11" s="28"/>
      <c r="Q11" s="29"/>
      <c r="R11" s="29"/>
      <c r="S11" s="29"/>
    </row>
    <row r="12" spans="1:19" s="27" customFormat="1" ht="52.5" customHeight="1" x14ac:dyDescent="0.3">
      <c r="A12" s="34" t="s">
        <v>869</v>
      </c>
      <c r="B12" s="49">
        <v>37.9</v>
      </c>
      <c r="C12" s="39" t="s">
        <v>401</v>
      </c>
      <c r="D12" s="39" t="s">
        <v>402</v>
      </c>
      <c r="E12" s="40">
        <v>36047635000191</v>
      </c>
      <c r="F12" s="38" t="s">
        <v>870</v>
      </c>
      <c r="G12" s="67" t="s">
        <v>871</v>
      </c>
      <c r="H12" s="39" t="s">
        <v>259</v>
      </c>
      <c r="I12" s="39">
        <v>2024</v>
      </c>
      <c r="J12" s="41" t="s">
        <v>409</v>
      </c>
      <c r="L12" s="36"/>
      <c r="M12" s="28"/>
      <c r="N12" s="28"/>
      <c r="Q12" s="29"/>
      <c r="R12" s="29"/>
      <c r="S12" s="29"/>
    </row>
    <row r="13" spans="1:19" s="27" customFormat="1" ht="52.5" customHeight="1" x14ac:dyDescent="0.3">
      <c r="A13" s="34" t="s">
        <v>872</v>
      </c>
      <c r="B13" s="49">
        <v>33.5</v>
      </c>
      <c r="C13" s="39" t="s">
        <v>401</v>
      </c>
      <c r="D13" s="39" t="s">
        <v>402</v>
      </c>
      <c r="E13" s="40">
        <v>51978129000100</v>
      </c>
      <c r="F13" s="38" t="s">
        <v>807</v>
      </c>
      <c r="G13" s="67" t="s">
        <v>808</v>
      </c>
      <c r="H13" s="39" t="s">
        <v>111</v>
      </c>
      <c r="I13" s="39">
        <v>2024</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873</v>
      </c>
      <c r="B16" s="49">
        <v>61.79</v>
      </c>
      <c r="C16" s="65" t="s">
        <v>874</v>
      </c>
      <c r="D16" s="75" t="s">
        <v>425</v>
      </c>
      <c r="E16" s="93" t="s">
        <v>875</v>
      </c>
      <c r="F16" s="94"/>
      <c r="G16" s="30"/>
      <c r="H16" s="30"/>
      <c r="I16" s="30"/>
      <c r="J16" s="30"/>
      <c r="L16" s="73"/>
      <c r="M16" s="33"/>
      <c r="N16" s="33"/>
      <c r="Q16" s="32"/>
      <c r="R16" s="32"/>
      <c r="S16" s="32"/>
    </row>
    <row r="17" spans="1:19" s="27" customFormat="1" ht="52.5" customHeight="1" x14ac:dyDescent="0.35">
      <c r="A17" s="34" t="s">
        <v>876</v>
      </c>
      <c r="B17" s="49">
        <v>69.87</v>
      </c>
      <c r="C17" s="65" t="s">
        <v>874</v>
      </c>
      <c r="D17" s="75" t="s">
        <v>704</v>
      </c>
      <c r="E17" s="93" t="s">
        <v>877</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200-000000000000}"/>
  </hyperlinks>
  <pageMargins left="0.4" right="0.4" top="0.6" bottom="0.6" header="0.31496062000000002" footer="0.31496062000000002"/>
  <pageSetup paperSize="9" scale="56" fitToHeight="0" orientation="landscape" cellComments="atEnd"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122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43.706666666666671</v>
      </c>
      <c r="B5" s="118">
        <f>IFERROR(MEDIAN(B7:B1048576),0)</f>
        <v>48.805</v>
      </c>
      <c r="C5" s="113"/>
      <c r="D5" s="118">
        <f>IFERROR(AVERAGEIFS(B7:B1048576,B7:B1048576,"&lt;"&amp;(A5+IFERROR(_xlfn.STDEV.P(B7:B1048576),0)),B7:B1048576,"&gt;"&amp;(A5-IFERROR(_xlfn.STDEV.P(B7:B1048576),0))),0)</f>
        <v>47.45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878</v>
      </c>
      <c r="B9" s="49">
        <v>24.99</v>
      </c>
      <c r="C9" s="39" t="s">
        <v>401</v>
      </c>
      <c r="D9" s="39" t="s">
        <v>402</v>
      </c>
      <c r="E9" s="40">
        <v>9110229000153</v>
      </c>
      <c r="F9" s="38" t="s">
        <v>508</v>
      </c>
      <c r="G9" s="67" t="s">
        <v>879</v>
      </c>
      <c r="H9" s="39" t="s">
        <v>60</v>
      </c>
      <c r="I9" s="39">
        <v>2025</v>
      </c>
      <c r="J9" s="41" t="s">
        <v>409</v>
      </c>
      <c r="L9" s="36"/>
      <c r="M9" s="28"/>
      <c r="N9" s="28"/>
      <c r="Q9" s="29"/>
      <c r="R9" s="29"/>
      <c r="S9" s="29"/>
    </row>
    <row r="10" spans="1:19" s="27" customFormat="1" ht="52.5" customHeight="1" x14ac:dyDescent="0.3">
      <c r="A10" s="34" t="s">
        <v>880</v>
      </c>
      <c r="B10" s="49">
        <v>54</v>
      </c>
      <c r="C10" s="39" t="s">
        <v>401</v>
      </c>
      <c r="D10" s="39" t="s">
        <v>402</v>
      </c>
      <c r="E10" s="40" t="s">
        <v>717</v>
      </c>
      <c r="F10" s="38" t="s">
        <v>881</v>
      </c>
      <c r="G10" s="67" t="s">
        <v>882</v>
      </c>
      <c r="H10" s="39" t="s">
        <v>60</v>
      </c>
      <c r="I10" s="39">
        <v>2025</v>
      </c>
      <c r="J10" s="41" t="s">
        <v>883</v>
      </c>
      <c r="L10" s="36"/>
      <c r="M10" s="28"/>
      <c r="N10" s="28"/>
      <c r="Q10" s="29"/>
      <c r="R10" s="29"/>
      <c r="S10" s="29"/>
    </row>
    <row r="11" spans="1:19" s="27" customFormat="1" ht="52.5" customHeight="1" x14ac:dyDescent="0.3">
      <c r="A11" s="34" t="s">
        <v>880</v>
      </c>
      <c r="B11" s="49">
        <v>47.49</v>
      </c>
      <c r="C11" s="39" t="s">
        <v>401</v>
      </c>
      <c r="D11" s="39" t="s">
        <v>402</v>
      </c>
      <c r="E11" s="40" t="s">
        <v>717</v>
      </c>
      <c r="F11" s="38" t="s">
        <v>558</v>
      </c>
      <c r="G11" s="67" t="s">
        <v>884</v>
      </c>
      <c r="H11" s="39" t="s">
        <v>60</v>
      </c>
      <c r="I11" s="39">
        <v>2025</v>
      </c>
      <c r="J11" s="41" t="s">
        <v>883</v>
      </c>
      <c r="L11" s="36"/>
      <c r="M11" s="28"/>
      <c r="N11" s="28"/>
      <c r="Q11" s="29"/>
      <c r="R11" s="29"/>
      <c r="S11" s="29"/>
    </row>
    <row r="12" spans="1:19" s="27" customFormat="1" ht="52.5" customHeight="1" x14ac:dyDescent="0.3">
      <c r="A12" s="34" t="s">
        <v>885</v>
      </c>
      <c r="B12" s="49">
        <v>50.12</v>
      </c>
      <c r="C12" s="39" t="s">
        <v>401</v>
      </c>
      <c r="D12" s="39" t="s">
        <v>402</v>
      </c>
      <c r="E12" s="40" t="s">
        <v>717</v>
      </c>
      <c r="F12" s="38" t="s">
        <v>886</v>
      </c>
      <c r="G12" s="67" t="s">
        <v>887</v>
      </c>
      <c r="H12" s="39" t="s">
        <v>151</v>
      </c>
      <c r="I12" s="39">
        <v>2024</v>
      </c>
      <c r="J12" s="41" t="s">
        <v>883</v>
      </c>
      <c r="L12" s="36"/>
      <c r="M12" s="28"/>
      <c r="N12" s="28"/>
      <c r="Q12" s="29"/>
      <c r="R12" s="29"/>
      <c r="S12" s="29"/>
    </row>
    <row r="13" spans="1:19" s="27" customFormat="1" ht="52.5" customHeight="1" x14ac:dyDescent="0.3">
      <c r="A13" s="34" t="s">
        <v>888</v>
      </c>
      <c r="B13" s="49">
        <v>52.84</v>
      </c>
      <c r="C13" s="39" t="s">
        <v>401</v>
      </c>
      <c r="D13" s="39" t="s">
        <v>402</v>
      </c>
      <c r="E13" s="40" t="s">
        <v>717</v>
      </c>
      <c r="F13" s="38" t="s">
        <v>889</v>
      </c>
      <c r="G13" s="67" t="s">
        <v>890</v>
      </c>
      <c r="H13" s="39" t="s">
        <v>69</v>
      </c>
      <c r="I13" s="39">
        <v>2025</v>
      </c>
      <c r="J13" s="41" t="s">
        <v>883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891</v>
      </c>
      <c r="B16" s="49">
        <v>32.799999999999997</v>
      </c>
      <c r="C16" s="65" t="s">
        <v>892</v>
      </c>
      <c r="D16" s="75" t="s">
        <v>704</v>
      </c>
      <c r="E16" s="93" t="s">
        <v>893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300-000000000000}"/>
  </hyperlinks>
  <pageMargins left="0.4" right="0.4" top="0.6" bottom="0.6" header="0.31496062000000002" footer="0.31496062000000002"/>
  <pageSetup paperSize="9" scale="56" fitToHeight="0" orientation="landscape" cellComments="atEnd"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124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46.67166666666666</v>
      </c>
      <c r="B5" s="118">
        <f>IFERROR(MEDIAN(B7:B1048576),0)</f>
        <v>42.5</v>
      </c>
      <c r="C5" s="113"/>
      <c r="D5" s="118">
        <f>IFERROR(AVERAGEIFS(B7:B1048576,B7:B1048576,"&lt;"&amp;(A5+IFERROR(_xlfn.STDEV.P(B7:B1048576),0)),B7:B1048576,"&gt;"&amp;(A5-IFERROR(_xlfn.STDEV.P(B7:B1048576),0))),0)</f>
        <v>42.6175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894</v>
      </c>
      <c r="B9" s="49">
        <v>35</v>
      </c>
      <c r="C9" s="39" t="s">
        <v>401</v>
      </c>
      <c r="D9" s="39" t="s">
        <v>402</v>
      </c>
      <c r="E9" s="40">
        <v>9110229000153</v>
      </c>
      <c r="F9" s="38" t="s">
        <v>895</v>
      </c>
      <c r="G9" s="67" t="s">
        <v>896</v>
      </c>
      <c r="H9" s="39" t="s">
        <v>81</v>
      </c>
      <c r="I9" s="39">
        <v>2025</v>
      </c>
      <c r="J9" s="41" t="s">
        <v>409</v>
      </c>
      <c r="L9" s="36"/>
      <c r="M9" s="28"/>
      <c r="N9" s="28"/>
      <c r="Q9" s="29"/>
      <c r="R9" s="29"/>
      <c r="S9" s="29"/>
    </row>
    <row r="10" spans="1:19" s="27" customFormat="1" ht="52.5" customHeight="1" x14ac:dyDescent="0.3">
      <c r="A10" s="34" t="s">
        <v>897</v>
      </c>
      <c r="B10" s="49">
        <v>33</v>
      </c>
      <c r="C10" s="39" t="s">
        <v>401</v>
      </c>
      <c r="D10" s="39" t="s">
        <v>402</v>
      </c>
      <c r="E10" s="40">
        <v>23334784000190</v>
      </c>
      <c r="F10" s="38" t="s">
        <v>898</v>
      </c>
      <c r="G10" s="67" t="s">
        <v>899</v>
      </c>
      <c r="H10" s="39" t="s">
        <v>63</v>
      </c>
      <c r="I10" s="39">
        <v>2025</v>
      </c>
      <c r="J10" s="41" t="s">
        <v>409</v>
      </c>
      <c r="L10" s="36"/>
      <c r="M10" s="28"/>
      <c r="N10" s="28"/>
      <c r="Q10" s="29"/>
      <c r="R10" s="29"/>
      <c r="S10" s="29"/>
    </row>
    <row r="11" spans="1:19" s="27" customFormat="1" ht="52.5" customHeight="1" x14ac:dyDescent="0.3">
      <c r="A11" s="34" t="s">
        <v>900</v>
      </c>
      <c r="B11" s="49">
        <v>28.9</v>
      </c>
      <c r="C11" s="39" t="s">
        <v>401</v>
      </c>
      <c r="D11" s="39" t="s">
        <v>402</v>
      </c>
      <c r="E11" s="40">
        <v>36047635000191</v>
      </c>
      <c r="F11" s="38" t="s">
        <v>901</v>
      </c>
      <c r="G11" s="67" t="s">
        <v>902</v>
      </c>
      <c r="H11" s="39" t="s">
        <v>63</v>
      </c>
      <c r="I11" s="39">
        <v>2025</v>
      </c>
      <c r="J11" s="41" t="s">
        <v>405</v>
      </c>
      <c r="L11" s="36"/>
      <c r="M11" s="28"/>
      <c r="N11" s="28"/>
      <c r="Q11" s="29"/>
      <c r="R11" s="29"/>
      <c r="S11" s="29"/>
    </row>
    <row r="12" spans="1:19" s="27" customFormat="1" ht="52.5" customHeight="1" x14ac:dyDescent="0.3">
      <c r="A12" s="34" t="s">
        <v>903</v>
      </c>
      <c r="B12" s="49">
        <v>50</v>
      </c>
      <c r="C12" s="39" t="s">
        <v>401</v>
      </c>
      <c r="D12" s="39" t="s">
        <v>402</v>
      </c>
      <c r="E12" s="40" t="s">
        <v>450</v>
      </c>
      <c r="F12" s="38" t="s">
        <v>496</v>
      </c>
      <c r="G12" s="67" t="s">
        <v>904</v>
      </c>
      <c r="H12" s="39" t="s">
        <v>905</v>
      </c>
      <c r="I12" s="39">
        <v>2024</v>
      </c>
      <c r="J12" s="41" t="s">
        <v>883</v>
      </c>
      <c r="L12" s="36"/>
      <c r="M12" s="28"/>
      <c r="N12" s="28"/>
      <c r="Q12" s="29"/>
      <c r="R12" s="29"/>
      <c r="S12" s="29"/>
    </row>
    <row r="13" spans="1:19" s="27" customFormat="1" ht="52.5" customHeight="1" x14ac:dyDescent="0.3">
      <c r="A13" s="34" t="s">
        <v>906</v>
      </c>
      <c r="B13" s="49">
        <v>52.47</v>
      </c>
      <c r="C13" s="39" t="s">
        <v>401</v>
      </c>
      <c r="D13" s="39" t="s">
        <v>402</v>
      </c>
      <c r="E13" s="40" t="s">
        <v>450</v>
      </c>
      <c r="F13" s="38" t="s">
        <v>889</v>
      </c>
      <c r="G13" s="67" t="s">
        <v>890</v>
      </c>
      <c r="H13" s="39" t="s">
        <v>69</v>
      </c>
      <c r="I13" s="39">
        <v>2025</v>
      </c>
      <c r="J13" s="41" t="s">
        <v>883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907</v>
      </c>
      <c r="B16" s="49">
        <v>80.66</v>
      </c>
      <c r="C16" s="65" t="s">
        <v>908</v>
      </c>
      <c r="D16" s="75" t="s">
        <v>909</v>
      </c>
      <c r="E16" s="93" t="s">
        <v>910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400-000000000000}"/>
  </hyperlinks>
  <pageMargins left="0.4" right="0.4" top="0.6" bottom="0.6" header="0.31496062000000002" footer="0.31496062000000002"/>
  <pageSetup paperSize="9" scale="56" fitToHeight="0" orientation="landscape" cellComments="atEnd"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126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66.011428571428581</v>
      </c>
      <c r="B5" s="118">
        <f>IFERROR(MEDIAN(B7:B1048576),0)</f>
        <v>44</v>
      </c>
      <c r="C5" s="113"/>
      <c r="D5" s="118">
        <f>IFERROR(AVERAGEIFS(B7:B1048576,B7:B1048576,"&lt;"&amp;(A5+IFERROR(_xlfn.STDEV.P(B7:B1048576),0)),B7:B1048576,"&gt;"&amp;(A5-IFERROR(_xlfn.STDEV.P(B7:B1048576),0))),0)</f>
        <v>38.108000000000004</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911</v>
      </c>
      <c r="B9" s="49">
        <v>27.51</v>
      </c>
      <c r="C9" s="39" t="s">
        <v>401</v>
      </c>
      <c r="D9" s="39" t="s">
        <v>402</v>
      </c>
      <c r="E9" s="40">
        <v>38829466000177</v>
      </c>
      <c r="F9" s="38" t="s">
        <v>482</v>
      </c>
      <c r="G9" s="67" t="s">
        <v>912</v>
      </c>
      <c r="H9" s="39" t="s">
        <v>71</v>
      </c>
      <c r="I9" s="39">
        <v>2025</v>
      </c>
      <c r="J9" s="41" t="s">
        <v>409</v>
      </c>
      <c r="L9" s="36"/>
      <c r="M9" s="28"/>
      <c r="N9" s="28"/>
      <c r="Q9" s="29"/>
      <c r="R9" s="29"/>
      <c r="S9" s="29"/>
    </row>
    <row r="10" spans="1:19" s="27" customFormat="1" ht="52.5" customHeight="1" x14ac:dyDescent="0.3">
      <c r="A10" s="34" t="s">
        <v>913</v>
      </c>
      <c r="B10" s="49">
        <v>26.95</v>
      </c>
      <c r="C10" s="39" t="s">
        <v>401</v>
      </c>
      <c r="D10" s="39" t="s">
        <v>402</v>
      </c>
      <c r="E10" s="40">
        <v>38829466000177</v>
      </c>
      <c r="F10" s="38" t="s">
        <v>914</v>
      </c>
      <c r="G10" s="67" t="s">
        <v>915</v>
      </c>
      <c r="H10" s="39" t="s">
        <v>916</v>
      </c>
      <c r="I10" s="39">
        <v>2025</v>
      </c>
      <c r="J10" s="41" t="s">
        <v>409</v>
      </c>
      <c r="L10" s="36"/>
      <c r="M10" s="28"/>
      <c r="N10" s="28"/>
      <c r="Q10" s="29"/>
      <c r="R10" s="29"/>
      <c r="S10" s="29"/>
    </row>
    <row r="11" spans="1:19" s="27" customFormat="1" ht="52.5" customHeight="1" x14ac:dyDescent="0.3">
      <c r="A11" s="34" t="s">
        <v>917</v>
      </c>
      <c r="B11" s="49">
        <v>44</v>
      </c>
      <c r="C11" s="39" t="s">
        <v>401</v>
      </c>
      <c r="D11" s="39" t="s">
        <v>402</v>
      </c>
      <c r="E11" s="40">
        <v>36047635000191</v>
      </c>
      <c r="F11" s="38" t="s">
        <v>527</v>
      </c>
      <c r="G11" s="67" t="s">
        <v>764</v>
      </c>
      <c r="H11" s="39" t="s">
        <v>79</v>
      </c>
      <c r="I11" s="39">
        <v>2025</v>
      </c>
      <c r="J11" s="41" t="s">
        <v>405</v>
      </c>
      <c r="L11" s="36"/>
      <c r="M11" s="28"/>
      <c r="N11" s="28"/>
      <c r="Q11" s="29"/>
      <c r="R11" s="29"/>
      <c r="S11" s="29"/>
    </row>
    <row r="12" spans="1:19" s="27" customFormat="1" ht="52.5" customHeight="1" x14ac:dyDescent="0.3">
      <c r="A12" s="34" t="s">
        <v>918</v>
      </c>
      <c r="B12" s="49">
        <v>48.38</v>
      </c>
      <c r="C12" s="39" t="s">
        <v>728</v>
      </c>
      <c r="D12" s="39" t="s">
        <v>919</v>
      </c>
      <c r="E12" s="40">
        <v>45388474000190</v>
      </c>
      <c r="F12" s="38" t="s">
        <v>920</v>
      </c>
      <c r="G12" s="67" t="s">
        <v>921</v>
      </c>
      <c r="H12" s="39" t="s">
        <v>922</v>
      </c>
      <c r="I12" s="39">
        <v>2025</v>
      </c>
      <c r="J12" s="41" t="s">
        <v>923</v>
      </c>
      <c r="L12" s="36"/>
      <c r="M12" s="28"/>
      <c r="N12" s="28"/>
      <c r="Q12" s="29"/>
      <c r="R12" s="29"/>
      <c r="S12" s="29"/>
    </row>
    <row r="13" spans="1:19" s="27" customFormat="1" ht="52.5" customHeight="1" x14ac:dyDescent="0.3">
      <c r="A13" s="34" t="s">
        <v>924</v>
      </c>
      <c r="B13" s="49">
        <v>43.7</v>
      </c>
      <c r="C13" s="39" t="s">
        <v>401</v>
      </c>
      <c r="D13" s="39" t="s">
        <v>402</v>
      </c>
      <c r="E13" s="40">
        <v>19885795000190</v>
      </c>
      <c r="F13" s="38" t="s">
        <v>744</v>
      </c>
      <c r="G13" s="67" t="s">
        <v>688</v>
      </c>
      <c r="H13" s="39" t="s">
        <v>101</v>
      </c>
      <c r="I13" s="39">
        <v>2025</v>
      </c>
      <c r="J13" s="41" t="s">
        <v>405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925</v>
      </c>
      <c r="B16" s="49">
        <v>140.13</v>
      </c>
      <c r="C16" s="65" t="s">
        <v>926</v>
      </c>
      <c r="D16" s="75" t="s">
        <v>757</v>
      </c>
      <c r="E16" s="93" t="s">
        <v>927</v>
      </c>
      <c r="F16" s="94"/>
      <c r="G16" s="30"/>
      <c r="H16" s="30"/>
      <c r="I16" s="30"/>
      <c r="J16" s="30"/>
      <c r="L16" s="73"/>
      <c r="M16" s="33"/>
      <c r="N16" s="33"/>
      <c r="Q16" s="32"/>
      <c r="R16" s="32"/>
      <c r="S16" s="32"/>
    </row>
    <row r="17" spans="1:19" s="27" customFormat="1" ht="52.5" customHeight="1" x14ac:dyDescent="0.35">
      <c r="A17" s="34" t="s">
        <v>928</v>
      </c>
      <c r="B17" s="49">
        <v>131.41</v>
      </c>
      <c r="C17" s="65" t="s">
        <v>926</v>
      </c>
      <c r="D17" s="75" t="s">
        <v>929</v>
      </c>
      <c r="E17" s="93" t="s">
        <v>930</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500-000000000000}"/>
  </hyperlinks>
  <pageMargins left="0.4" right="0.4" top="0.6" bottom="0.6" header="0.31496062000000002" footer="0.31496062000000002"/>
  <pageSetup paperSize="9" scale="56" fitToHeight="0" orientation="landscape" cellComments="atEnd"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128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38.113333333333337</v>
      </c>
      <c r="B5" s="118">
        <f>IFERROR(MEDIAN(B7:B1048576),0)</f>
        <v>38.21</v>
      </c>
      <c r="C5" s="113"/>
      <c r="D5" s="118">
        <f>IFERROR(AVERAGEIFS(B7:B1048576,B7:B1048576,"&lt;"&amp;(A5+IFERROR(_xlfn.STDEV.P(B7:B1048576),0)),B7:B1048576,"&gt;"&amp;(A5-IFERROR(_xlfn.STDEV.P(B7:B1048576),0))),0)</f>
        <v>42.006666666666668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931</v>
      </c>
      <c r="B9" s="49">
        <v>25</v>
      </c>
      <c r="C9" s="39" t="s">
        <v>401</v>
      </c>
      <c r="D9" s="39" t="s">
        <v>402</v>
      </c>
      <c r="E9" s="40">
        <v>21681063000120</v>
      </c>
      <c r="F9" s="38" t="s">
        <v>895</v>
      </c>
      <c r="G9" s="67" t="s">
        <v>896</v>
      </c>
      <c r="H9" s="39" t="s">
        <v>81</v>
      </c>
      <c r="I9" s="39">
        <v>2025</v>
      </c>
      <c r="J9" s="41" t="s">
        <v>409</v>
      </c>
      <c r="L9" s="36"/>
      <c r="M9" s="28"/>
      <c r="N9" s="28"/>
      <c r="Q9" s="29"/>
      <c r="R9" s="29"/>
      <c r="S9" s="29"/>
    </row>
    <row r="10" spans="1:19" s="27" customFormat="1" ht="52.5" customHeight="1" x14ac:dyDescent="0.3">
      <c r="A10" s="34" t="s">
        <v>932</v>
      </c>
      <c r="B10" s="49">
        <v>36.75</v>
      </c>
      <c r="C10" s="39" t="s">
        <v>401</v>
      </c>
      <c r="D10" s="39" t="s">
        <v>402</v>
      </c>
      <c r="E10" s="40">
        <v>19885795000190</v>
      </c>
      <c r="F10" s="38" t="s">
        <v>744</v>
      </c>
      <c r="G10" s="67" t="s">
        <v>688</v>
      </c>
      <c r="H10" s="39" t="s">
        <v>101</v>
      </c>
      <c r="I10" s="39">
        <v>2025</v>
      </c>
      <c r="J10" s="41" t="s">
        <v>405</v>
      </c>
      <c r="L10" s="36"/>
      <c r="M10" s="28"/>
      <c r="N10" s="28"/>
      <c r="Q10" s="29"/>
      <c r="R10" s="29"/>
      <c r="S10" s="29"/>
    </row>
    <row r="11" spans="1:19" s="27" customFormat="1" ht="52.5" customHeight="1" x14ac:dyDescent="0.3">
      <c r="A11" s="34" t="s">
        <v>933</v>
      </c>
      <c r="B11" s="49">
        <v>21.18</v>
      </c>
      <c r="C11" s="39" t="s">
        <v>401</v>
      </c>
      <c r="D11" s="39" t="s">
        <v>402</v>
      </c>
      <c r="E11" s="40">
        <v>92596899000175</v>
      </c>
      <c r="F11" s="38" t="s">
        <v>934</v>
      </c>
      <c r="G11" s="67" t="s">
        <v>935</v>
      </c>
      <c r="H11" s="39" t="s">
        <v>936</v>
      </c>
      <c r="I11" s="39">
        <v>2024</v>
      </c>
      <c r="J11" s="41" t="s">
        <v>409</v>
      </c>
      <c r="L11" s="36"/>
      <c r="M11" s="28"/>
      <c r="N11" s="28"/>
      <c r="Q11" s="29"/>
      <c r="R11" s="29"/>
      <c r="S11" s="29"/>
    </row>
    <row r="12" spans="1:19" s="27" customFormat="1" ht="52.5" customHeight="1" x14ac:dyDescent="0.3">
      <c r="A12" s="34" t="s">
        <v>937</v>
      </c>
      <c r="B12" s="49">
        <v>39.67</v>
      </c>
      <c r="C12" s="39" t="s">
        <v>401</v>
      </c>
      <c r="D12" s="39" t="s">
        <v>402</v>
      </c>
      <c r="E12" s="40">
        <v>89078125000148</v>
      </c>
      <c r="F12" s="38" t="s">
        <v>793</v>
      </c>
      <c r="G12" s="67" t="s">
        <v>528</v>
      </c>
      <c r="H12" s="39" t="s">
        <v>87</v>
      </c>
      <c r="I12" s="39">
        <v>2025</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938</v>
      </c>
      <c r="B15" s="49">
        <v>56.48</v>
      </c>
      <c r="C15" s="65" t="s">
        <v>939</v>
      </c>
      <c r="D15" s="75" t="s">
        <v>428</v>
      </c>
      <c r="E15" s="93" t="s">
        <v>940</v>
      </c>
      <c r="F15" s="94"/>
      <c r="G15" s="30"/>
      <c r="H15" s="30"/>
      <c r="I15" s="30"/>
      <c r="J15" s="30"/>
      <c r="L15" s="73"/>
      <c r="M15" s="33"/>
      <c r="N15" s="33"/>
      <c r="Q15" s="32"/>
      <c r="R15" s="32"/>
      <c r="S15" s="32"/>
    </row>
    <row r="16" spans="1:19" s="27" customFormat="1" ht="52.5" customHeight="1" x14ac:dyDescent="0.35">
      <c r="A16" s="34" t="s">
        <v>941</v>
      </c>
      <c r="B16" s="49">
        <v>49.6</v>
      </c>
      <c r="C16" s="65" t="s">
        <v>939</v>
      </c>
      <c r="D16" s="75" t="s">
        <v>492</v>
      </c>
      <c r="E16" s="93" t="s">
        <v>942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600-000000000000}"/>
  </hyperlinks>
  <pageMargins left="0.4" right="0.4" top="0.6" bottom="0.6" header="0.31496062000000002" footer="0.31496062000000002"/>
  <pageSetup paperSize="9" scale="56" fitToHeight="0" orientation="landscape" cellComments="atEnd"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130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5.1614285714285719</v>
      </c>
      <c r="B5" s="118">
        <f>IFERROR(MEDIAN(B7:B1048576),0)</f>
        <v>3.99</v>
      </c>
      <c r="C5" s="113"/>
      <c r="D5" s="118">
        <f>IFERROR(AVERAGEIFS(B7:B1048576,B7:B1048576,"&lt;"&amp;(A5+IFERROR(_xlfn.STDEV.P(B7:B1048576),0)),B7:B1048576,"&gt;"&amp;(A5-IFERROR(_xlfn.STDEV.P(B7:B1048576),0))),0)</f>
        <v>3.528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943</v>
      </c>
      <c r="B9" s="49">
        <v>3.2</v>
      </c>
      <c r="C9" s="39" t="s">
        <v>401</v>
      </c>
      <c r="D9" s="39" t="s">
        <v>402</v>
      </c>
      <c r="E9" s="40">
        <v>51978129000100</v>
      </c>
      <c r="F9" s="38" t="s">
        <v>790</v>
      </c>
      <c r="G9" s="67" t="s">
        <v>816</v>
      </c>
      <c r="H9" s="39" t="s">
        <v>75</v>
      </c>
      <c r="I9" s="39">
        <v>2025</v>
      </c>
      <c r="J9" s="41" t="s">
        <v>409</v>
      </c>
      <c r="L9" s="36"/>
      <c r="M9" s="28"/>
      <c r="N9" s="28"/>
      <c r="Q9" s="29"/>
      <c r="R9" s="29"/>
      <c r="S9" s="29"/>
    </row>
    <row r="10" spans="1:19" s="27" customFormat="1" ht="52.5" customHeight="1" x14ac:dyDescent="0.3">
      <c r="A10" s="34" t="s">
        <v>944</v>
      </c>
      <c r="B10" s="49">
        <v>3.17</v>
      </c>
      <c r="C10" s="39" t="s">
        <v>401</v>
      </c>
      <c r="D10" s="39" t="s">
        <v>402</v>
      </c>
      <c r="E10" s="40">
        <v>5192522000156</v>
      </c>
      <c r="F10" s="38" t="s">
        <v>945</v>
      </c>
      <c r="G10" s="67" t="s">
        <v>946</v>
      </c>
      <c r="H10" s="39" t="s">
        <v>117</v>
      </c>
      <c r="I10" s="39">
        <v>2024</v>
      </c>
      <c r="J10" s="41" t="s">
        <v>409</v>
      </c>
      <c r="L10" s="36"/>
      <c r="M10" s="28"/>
      <c r="N10" s="28"/>
      <c r="Q10" s="29"/>
      <c r="R10" s="29"/>
      <c r="S10" s="29"/>
    </row>
    <row r="11" spans="1:19" s="27" customFormat="1" ht="52.5" customHeight="1" x14ac:dyDescent="0.3">
      <c r="A11" s="34" t="s">
        <v>947</v>
      </c>
      <c r="B11" s="49">
        <v>3.99</v>
      </c>
      <c r="C11" s="39" t="s">
        <v>401</v>
      </c>
      <c r="D11" s="39" t="s">
        <v>402</v>
      </c>
      <c r="E11" s="40">
        <v>44639579000102</v>
      </c>
      <c r="F11" s="38" t="s">
        <v>684</v>
      </c>
      <c r="G11" s="67" t="s">
        <v>685</v>
      </c>
      <c r="H11" s="39" t="s">
        <v>103</v>
      </c>
      <c r="I11" s="39">
        <v>2024</v>
      </c>
      <c r="J11" s="41" t="s">
        <v>405</v>
      </c>
      <c r="L11" s="36"/>
      <c r="M11" s="28"/>
      <c r="N11" s="28"/>
      <c r="Q11" s="29"/>
      <c r="R11" s="29"/>
      <c r="S11" s="29"/>
    </row>
    <row r="12" spans="1:19" s="27" customFormat="1" ht="52.5" customHeight="1" x14ac:dyDescent="0.3">
      <c r="A12" s="34" t="s">
        <v>948</v>
      </c>
      <c r="B12" s="49">
        <v>4.55</v>
      </c>
      <c r="C12" s="39" t="s">
        <v>401</v>
      </c>
      <c r="D12" s="39" t="s">
        <v>402</v>
      </c>
      <c r="E12" s="40">
        <v>4061219000151</v>
      </c>
      <c r="F12" s="38" t="s">
        <v>464</v>
      </c>
      <c r="G12" s="67" t="s">
        <v>949</v>
      </c>
      <c r="H12" s="39" t="s">
        <v>87</v>
      </c>
      <c r="I12" s="39">
        <v>2024</v>
      </c>
      <c r="J12" s="41" t="s">
        <v>405</v>
      </c>
      <c r="L12" s="36"/>
      <c r="M12" s="28"/>
      <c r="N12" s="28"/>
      <c r="Q12" s="29"/>
      <c r="R12" s="29"/>
      <c r="S12" s="29"/>
    </row>
    <row r="13" spans="1:19" s="27" customFormat="1" ht="52.5" customHeight="1" x14ac:dyDescent="0.3">
      <c r="A13" s="34" t="s">
        <v>950</v>
      </c>
      <c r="B13" s="49">
        <v>2.73</v>
      </c>
      <c r="C13" s="39" t="s">
        <v>401</v>
      </c>
      <c r="D13" s="39" t="s">
        <v>402</v>
      </c>
      <c r="E13" s="40">
        <v>9110229000153</v>
      </c>
      <c r="F13" s="38" t="s">
        <v>951</v>
      </c>
      <c r="G13" s="67" t="s">
        <v>952</v>
      </c>
      <c r="H13" s="39" t="s">
        <v>79</v>
      </c>
      <c r="I13" s="39">
        <v>2025</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953</v>
      </c>
      <c r="B16" s="49">
        <v>8.5</v>
      </c>
      <c r="C16" s="65" t="s">
        <v>908</v>
      </c>
      <c r="D16" s="75" t="s">
        <v>954</v>
      </c>
      <c r="E16" s="93" t="s">
        <v>955</v>
      </c>
      <c r="F16" s="94"/>
      <c r="G16" s="30"/>
      <c r="H16" s="30"/>
      <c r="I16" s="30"/>
      <c r="J16" s="30"/>
      <c r="L16" s="73"/>
      <c r="M16" s="33"/>
      <c r="N16" s="33"/>
      <c r="Q16" s="32"/>
      <c r="R16" s="32"/>
      <c r="S16" s="32"/>
    </row>
    <row r="17" spans="1:19" s="27" customFormat="1" ht="52.5" customHeight="1" x14ac:dyDescent="0.35">
      <c r="A17" s="34" t="s">
        <v>953</v>
      </c>
      <c r="B17" s="49">
        <v>9.99</v>
      </c>
      <c r="C17" s="65" t="s">
        <v>956</v>
      </c>
      <c r="D17" s="75" t="s">
        <v>704</v>
      </c>
      <c r="E17" s="93" t="s">
        <v>957</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700-000000000000}"/>
  </hyperlinks>
  <pageMargins left="0.4" right="0.4" top="0.6" bottom="0.6" header="0.31496062000000002" footer="0.31496062000000002"/>
  <pageSetup paperSize="9" scale="56" fitToHeight="0" orientation="landscape" cellComments="atEnd"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132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15.05</v>
      </c>
      <c r="B5" s="118">
        <f>IFERROR(MEDIAN(B7:B1048576),0)</f>
        <v>15</v>
      </c>
      <c r="C5" s="113"/>
      <c r="D5" s="118">
        <f>IFERROR(AVERAGEIFS(B7:B1048576,B7:B1048576,"&lt;"&amp;(A5+IFERROR(_xlfn.STDEV.P(B7:B1048576),0)),B7:B1048576,"&gt;"&amp;(A5-IFERROR(_xlfn.STDEV.P(B7:B1048576),0))),0)</f>
        <v>15.166666666666666</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958</v>
      </c>
      <c r="B9" s="49">
        <v>12.85</v>
      </c>
      <c r="C9" s="39" t="s">
        <v>401</v>
      </c>
      <c r="D9" s="39" t="s">
        <v>402</v>
      </c>
      <c r="E9" s="40">
        <v>36047635000191</v>
      </c>
      <c r="F9" s="38" t="s">
        <v>561</v>
      </c>
      <c r="G9" s="67" t="s">
        <v>562</v>
      </c>
      <c r="H9" s="39" t="s">
        <v>65</v>
      </c>
      <c r="I9" s="39">
        <v>2025</v>
      </c>
      <c r="J9" s="41" t="s">
        <v>405</v>
      </c>
      <c r="L9" s="36"/>
      <c r="M9" s="28"/>
      <c r="N9" s="28"/>
      <c r="Q9" s="29"/>
      <c r="R9" s="29"/>
      <c r="S9" s="29"/>
    </row>
    <row r="10" spans="1:19" s="27" customFormat="1" ht="52.5" customHeight="1" x14ac:dyDescent="0.3">
      <c r="A10" s="34" t="s">
        <v>959</v>
      </c>
      <c r="B10" s="49">
        <v>16.899999999999999</v>
      </c>
      <c r="C10" s="39" t="s">
        <v>401</v>
      </c>
      <c r="D10" s="39" t="s">
        <v>402</v>
      </c>
      <c r="E10" s="40">
        <v>36047635000191</v>
      </c>
      <c r="F10" s="38" t="s">
        <v>454</v>
      </c>
      <c r="G10" s="67" t="s">
        <v>455</v>
      </c>
      <c r="H10" s="39" t="s">
        <v>65</v>
      </c>
      <c r="I10" s="39">
        <v>2025</v>
      </c>
      <c r="J10" s="41" t="s">
        <v>405</v>
      </c>
      <c r="L10" s="36"/>
      <c r="M10" s="28"/>
      <c r="N10" s="28"/>
      <c r="Q10" s="29"/>
      <c r="R10" s="29"/>
      <c r="S10" s="29"/>
    </row>
    <row r="11" spans="1:19" s="27" customFormat="1" ht="52.5" customHeight="1" x14ac:dyDescent="0.3">
      <c r="A11" s="34" t="s">
        <v>960</v>
      </c>
      <c r="B11" s="49">
        <v>15</v>
      </c>
      <c r="C11" s="39" t="s">
        <v>401</v>
      </c>
      <c r="D11" s="39" t="s">
        <v>402</v>
      </c>
      <c r="E11" s="40">
        <v>87174991000107</v>
      </c>
      <c r="F11" s="38" t="s">
        <v>496</v>
      </c>
      <c r="G11" s="67" t="s">
        <v>497</v>
      </c>
      <c r="H11" s="39" t="s">
        <v>95</v>
      </c>
      <c r="I11" s="39">
        <v>2024</v>
      </c>
      <c r="J11" s="41" t="s">
        <v>409</v>
      </c>
      <c r="L11" s="36"/>
      <c r="M11" s="28"/>
      <c r="N11" s="28"/>
      <c r="Q11" s="29"/>
      <c r="R11" s="29"/>
      <c r="S11" s="29"/>
    </row>
    <row r="12" spans="1:19" s="27" customFormat="1" ht="52.5" customHeight="1" x14ac:dyDescent="0.3">
      <c r="A12" s="34" t="s">
        <v>961</v>
      </c>
      <c r="B12" s="49">
        <v>14.8</v>
      </c>
      <c r="C12" s="39" t="s">
        <v>401</v>
      </c>
      <c r="D12" s="39" t="s">
        <v>402</v>
      </c>
      <c r="E12" s="40">
        <v>18761246000141</v>
      </c>
      <c r="F12" s="38" t="s">
        <v>524</v>
      </c>
      <c r="G12" s="67" t="s">
        <v>525</v>
      </c>
      <c r="H12" s="39" t="s">
        <v>85</v>
      </c>
      <c r="I12" s="39">
        <v>2024</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962</v>
      </c>
      <c r="B15" s="49">
        <v>15.7</v>
      </c>
      <c r="C15" s="65" t="s">
        <v>963</v>
      </c>
      <c r="D15" s="75" t="s">
        <v>704</v>
      </c>
      <c r="E15" s="93" t="s">
        <v>964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800-000000000000}"/>
  </hyperlinks>
  <pageMargins left="0.4" right="0.4" top="0.6" bottom="0.6" header="0.31496062000000002" footer="0.31496062000000002"/>
  <pageSetup paperSize="9" scale="56" fitToHeight="0" orientation="landscape" cellComments="atEnd"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134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20.206666666666667</v>
      </c>
      <c r="B5" s="118">
        <f>IFERROR(MEDIAN(B7:B1048576),0)</f>
        <v>17.07</v>
      </c>
      <c r="C5" s="113"/>
      <c r="D5" s="118">
        <f>IFERROR(AVERAGEIFS(B7:B1048576,B7:B1048576,"&lt;"&amp;(A5+IFERROR(_xlfn.STDEV.P(B7:B1048576),0)),B7:B1048576,"&gt;"&amp;(A5-IFERROR(_xlfn.STDEV.P(B7:B1048576),0))),0)</f>
        <v>17.068000000000001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965</v>
      </c>
      <c r="B9" s="49">
        <v>15.95</v>
      </c>
      <c r="C9" s="39" t="s">
        <v>401</v>
      </c>
      <c r="D9" s="39" t="s">
        <v>402</v>
      </c>
      <c r="E9" s="40">
        <v>36047635000191</v>
      </c>
      <c r="F9" s="38" t="s">
        <v>527</v>
      </c>
      <c r="G9" s="67" t="s">
        <v>528</v>
      </c>
      <c r="H9" s="39" t="s">
        <v>69</v>
      </c>
      <c r="I9" s="39">
        <v>2025</v>
      </c>
      <c r="J9" s="41" t="s">
        <v>405</v>
      </c>
      <c r="L9" s="36"/>
      <c r="M9" s="28"/>
      <c r="N9" s="28"/>
      <c r="Q9" s="29"/>
      <c r="R9" s="29"/>
      <c r="S9" s="29"/>
    </row>
    <row r="10" spans="1:19" s="27" customFormat="1" ht="52.5" customHeight="1" x14ac:dyDescent="0.3">
      <c r="A10" s="34" t="s">
        <v>966</v>
      </c>
      <c r="B10" s="49">
        <v>14.65</v>
      </c>
      <c r="C10" s="39" t="s">
        <v>401</v>
      </c>
      <c r="D10" s="39" t="s">
        <v>402</v>
      </c>
      <c r="E10" s="40">
        <v>36047635000191</v>
      </c>
      <c r="F10" s="38" t="s">
        <v>901</v>
      </c>
      <c r="G10" s="67" t="s">
        <v>902</v>
      </c>
      <c r="H10" s="39" t="s">
        <v>63</v>
      </c>
      <c r="I10" s="39">
        <v>2025</v>
      </c>
      <c r="J10" s="41" t="s">
        <v>405</v>
      </c>
      <c r="L10" s="36"/>
      <c r="M10" s="28"/>
      <c r="N10" s="28"/>
      <c r="Q10" s="29"/>
      <c r="R10" s="29"/>
      <c r="S10" s="29"/>
    </row>
    <row r="11" spans="1:19" s="27" customFormat="1" ht="52.5" customHeight="1" x14ac:dyDescent="0.3">
      <c r="A11" s="34" t="s">
        <v>967</v>
      </c>
      <c r="B11" s="49">
        <v>12.55</v>
      </c>
      <c r="C11" s="39" t="s">
        <v>401</v>
      </c>
      <c r="D11" s="39" t="s">
        <v>402</v>
      </c>
      <c r="E11" s="40">
        <v>44639579000102</v>
      </c>
      <c r="F11" s="38" t="s">
        <v>744</v>
      </c>
      <c r="G11" s="67" t="s">
        <v>968</v>
      </c>
      <c r="H11" s="39" t="s">
        <v>103</v>
      </c>
      <c r="I11" s="39">
        <v>2025</v>
      </c>
      <c r="J11" s="41" t="s">
        <v>405</v>
      </c>
      <c r="L11" s="36"/>
      <c r="M11" s="28"/>
      <c r="N11" s="28"/>
      <c r="Q11" s="29"/>
      <c r="R11" s="29"/>
      <c r="S11" s="29"/>
    </row>
    <row r="12" spans="1:19" s="27" customFormat="1" ht="52.5" customHeight="1" x14ac:dyDescent="0.3">
      <c r="A12" s="34" t="s">
        <v>969</v>
      </c>
      <c r="B12" s="49">
        <v>18.190000000000001</v>
      </c>
      <c r="C12" s="39" t="s">
        <v>728</v>
      </c>
      <c r="D12" s="39" t="s">
        <v>729</v>
      </c>
      <c r="E12" s="40">
        <v>7531430000189</v>
      </c>
      <c r="F12" s="38" t="s">
        <v>970</v>
      </c>
      <c r="G12" s="67" t="s">
        <v>971</v>
      </c>
      <c r="H12" s="39" t="s">
        <v>63</v>
      </c>
      <c r="I12" s="39">
        <v>2025</v>
      </c>
      <c r="J12" s="41" t="s">
        <v>779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972</v>
      </c>
      <c r="B15" s="49">
        <v>35.9</v>
      </c>
      <c r="C15" s="65" t="s">
        <v>973</v>
      </c>
      <c r="D15" s="75" t="s">
        <v>425</v>
      </c>
      <c r="E15" s="93" t="s">
        <v>974</v>
      </c>
      <c r="F15" s="94"/>
      <c r="G15" s="30"/>
      <c r="H15" s="30"/>
      <c r="I15" s="30"/>
      <c r="J15" s="30"/>
      <c r="L15" s="73"/>
      <c r="M15" s="33"/>
      <c r="N15" s="33"/>
      <c r="Q15" s="32"/>
      <c r="R15" s="32"/>
      <c r="S15" s="32"/>
    </row>
    <row r="16" spans="1:19" s="27" customFormat="1" ht="52.5" customHeight="1" x14ac:dyDescent="0.35">
      <c r="A16" s="34" t="s">
        <v>975</v>
      </c>
      <c r="B16" s="49">
        <v>24</v>
      </c>
      <c r="C16" s="65" t="s">
        <v>976</v>
      </c>
      <c r="D16" s="75" t="s">
        <v>704</v>
      </c>
      <c r="E16" s="93" t="s">
        <v>977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900-000000000000}"/>
  </hyperlinks>
  <pageMargins left="0.4" right="0.4" top="0.6" bottom="0.6" header="0.31496062000000002" footer="0.31496062000000002"/>
  <pageSetup paperSize="9" scale="56" fitToHeight="0" orientation="landscape" cellComments="atEnd"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136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19.396666666666665</v>
      </c>
      <c r="B5" s="118">
        <f>IFERROR(MEDIAN(B7:B1048576),0)</f>
        <v>17.89</v>
      </c>
      <c r="C5" s="113"/>
      <c r="D5" s="118">
        <f>IFERROR(AVERAGEIFS(B7:B1048576,B7:B1048576,"&lt;"&amp;(A5+IFERROR(_xlfn.STDEV.P(B7:B1048576),0)),B7:B1048576,"&gt;"&amp;(A5-IFERROR(_xlfn.STDEV.P(B7:B1048576),0))),0)</f>
        <v>17.076000000000001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978</v>
      </c>
      <c r="B9" s="49">
        <v>18.5</v>
      </c>
      <c r="C9" s="39" t="s">
        <v>401</v>
      </c>
      <c r="D9" s="39" t="s">
        <v>402</v>
      </c>
      <c r="E9" s="40">
        <v>36047635000191</v>
      </c>
      <c r="F9" s="38" t="s">
        <v>454</v>
      </c>
      <c r="G9" s="67" t="s">
        <v>455</v>
      </c>
      <c r="H9" s="39" t="s">
        <v>65</v>
      </c>
      <c r="I9" s="39">
        <v>2025</v>
      </c>
      <c r="J9" s="41" t="s">
        <v>405</v>
      </c>
      <c r="L9" s="36"/>
      <c r="M9" s="28"/>
      <c r="N9" s="28"/>
      <c r="Q9" s="29"/>
      <c r="R9" s="29"/>
      <c r="S9" s="29"/>
    </row>
    <row r="10" spans="1:19" s="27" customFormat="1" ht="52.5" customHeight="1" x14ac:dyDescent="0.3">
      <c r="A10" s="34" t="s">
        <v>979</v>
      </c>
      <c r="B10" s="49">
        <v>17.28</v>
      </c>
      <c r="C10" s="39" t="s">
        <v>401</v>
      </c>
      <c r="D10" s="39" t="s">
        <v>402</v>
      </c>
      <c r="E10" s="40">
        <v>18761246000141</v>
      </c>
      <c r="F10" s="38" t="s">
        <v>524</v>
      </c>
      <c r="G10" s="67" t="s">
        <v>525</v>
      </c>
      <c r="H10" s="39" t="s">
        <v>85</v>
      </c>
      <c r="I10" s="39">
        <v>2024</v>
      </c>
      <c r="J10" s="41" t="s">
        <v>405</v>
      </c>
      <c r="L10" s="36"/>
      <c r="M10" s="28"/>
      <c r="N10" s="28"/>
      <c r="Q10" s="29"/>
      <c r="R10" s="29"/>
      <c r="S10" s="29"/>
    </row>
    <row r="11" spans="1:19" s="27" customFormat="1" ht="52.5" customHeight="1" x14ac:dyDescent="0.3">
      <c r="A11" s="34" t="s">
        <v>966</v>
      </c>
      <c r="B11" s="49">
        <v>14.65</v>
      </c>
      <c r="C11" s="39" t="s">
        <v>401</v>
      </c>
      <c r="D11" s="39" t="s">
        <v>402</v>
      </c>
      <c r="E11" s="40">
        <v>36047635000191</v>
      </c>
      <c r="F11" s="38" t="s">
        <v>901</v>
      </c>
      <c r="G11" s="67" t="s">
        <v>902</v>
      </c>
      <c r="H11" s="39" t="s">
        <v>63</v>
      </c>
      <c r="I11" s="39">
        <v>2025</v>
      </c>
      <c r="J11" s="41" t="s">
        <v>405</v>
      </c>
      <c r="L11" s="36"/>
      <c r="M11" s="28"/>
      <c r="N11" s="28"/>
      <c r="Q11" s="29"/>
      <c r="R11" s="29"/>
      <c r="S11" s="29"/>
    </row>
    <row r="12" spans="1:19" s="27" customFormat="1" ht="52.5" customHeight="1" x14ac:dyDescent="0.3">
      <c r="A12" s="34" t="s">
        <v>965</v>
      </c>
      <c r="B12" s="49">
        <v>15.95</v>
      </c>
      <c r="C12" s="39" t="s">
        <v>401</v>
      </c>
      <c r="D12" s="39" t="s">
        <v>402</v>
      </c>
      <c r="E12" s="40">
        <v>36047635000191</v>
      </c>
      <c r="F12" s="38" t="s">
        <v>527</v>
      </c>
      <c r="G12" s="67" t="s">
        <v>528</v>
      </c>
      <c r="H12" s="39" t="s">
        <v>69</v>
      </c>
      <c r="I12" s="39">
        <v>2025</v>
      </c>
      <c r="J12" s="41" t="s">
        <v>405</v>
      </c>
      <c r="L12" s="36"/>
      <c r="M12" s="28"/>
      <c r="N12" s="28"/>
      <c r="Q12" s="29"/>
      <c r="R12" s="29"/>
      <c r="S12" s="29"/>
    </row>
    <row r="13" spans="1:19" s="27" customFormat="1" ht="52.5" customHeight="1" x14ac:dyDescent="0.3">
      <c r="A13" s="34" t="s">
        <v>980</v>
      </c>
      <c r="B13" s="49">
        <v>19</v>
      </c>
      <c r="C13" s="39" t="s">
        <v>981</v>
      </c>
      <c r="D13" s="39" t="s">
        <v>729</v>
      </c>
      <c r="E13" s="40">
        <v>85467785000160</v>
      </c>
      <c r="F13" s="38" t="s">
        <v>793</v>
      </c>
      <c r="G13" s="67" t="s">
        <v>982</v>
      </c>
      <c r="H13" s="39" t="s">
        <v>147</v>
      </c>
      <c r="I13" s="39">
        <v>2025</v>
      </c>
      <c r="J13" s="41" t="s">
        <v>779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983</v>
      </c>
      <c r="B16" s="49">
        <v>31</v>
      </c>
      <c r="C16" s="65" t="s">
        <v>984</v>
      </c>
      <c r="D16" s="75" t="s">
        <v>985</v>
      </c>
      <c r="E16" s="93" t="s">
        <v>986</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A00-000000000000}"/>
  </hyperlinks>
  <pageMargins left="0.4" right="0.4" top="0.6" bottom="0.6" header="0.31496062000000002" footer="0.31496062000000002"/>
  <pageSetup paperSize="9" scale="56" fitToHeight="0" orientation="landscape" cellComments="atEnd"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138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5.49</v>
      </c>
      <c r="B5" s="118">
        <f>IFERROR(MEDIAN(B7:B1048576),0)</f>
        <v>5.7</v>
      </c>
      <c r="C5" s="113"/>
      <c r="D5" s="118">
        <f>IFERROR(AVERAGEIFS(B7:B1048576,B7:B1048576,"&lt;"&amp;(A5+IFERROR(_xlfn.STDEV.P(B7:B1048576),0)),B7:B1048576,"&gt;"&amp;(A5-IFERROR(_xlfn.STDEV.P(B7:B1048576),0))),0)</f>
        <v>5.7</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987</v>
      </c>
      <c r="B9" s="49">
        <v>6.79</v>
      </c>
      <c r="C9" s="39" t="s">
        <v>401</v>
      </c>
      <c r="D9" s="39" t="s">
        <v>402</v>
      </c>
      <c r="E9" s="40" t="s">
        <v>717</v>
      </c>
      <c r="F9" s="38" t="s">
        <v>988</v>
      </c>
      <c r="G9" s="67" t="s">
        <v>682</v>
      </c>
      <c r="H9" s="39" t="s">
        <v>67</v>
      </c>
      <c r="I9" s="39">
        <v>2024</v>
      </c>
      <c r="J9" s="41" t="s">
        <v>422</v>
      </c>
      <c r="L9" s="36"/>
      <c r="M9" s="28"/>
      <c r="N9" s="28"/>
      <c r="Q9" s="29"/>
      <c r="R9" s="29"/>
      <c r="S9" s="29"/>
    </row>
    <row r="10" spans="1:19" s="27" customFormat="1" ht="52.5" customHeight="1" x14ac:dyDescent="0.3">
      <c r="A10" s="34" t="s">
        <v>989</v>
      </c>
      <c r="B10" s="49">
        <v>5.7</v>
      </c>
      <c r="C10" s="39" t="s">
        <v>651</v>
      </c>
      <c r="D10" s="39" t="s">
        <v>402</v>
      </c>
      <c r="E10" s="40">
        <v>36047635000191</v>
      </c>
      <c r="F10" s="38" t="s">
        <v>561</v>
      </c>
      <c r="G10" s="67" t="s">
        <v>562</v>
      </c>
      <c r="H10" s="39" t="s">
        <v>65</v>
      </c>
      <c r="I10" s="39">
        <v>2025</v>
      </c>
      <c r="J10" s="41" t="s">
        <v>405</v>
      </c>
      <c r="L10" s="36"/>
      <c r="M10" s="28"/>
      <c r="N10" s="28"/>
      <c r="Q10" s="29"/>
      <c r="R10" s="29"/>
      <c r="S10" s="29"/>
    </row>
    <row r="11" spans="1:19" s="27" customFormat="1" ht="52.5" customHeight="1" x14ac:dyDescent="0.3">
      <c r="A11" s="34" t="s">
        <v>990</v>
      </c>
      <c r="B11" s="49">
        <v>4</v>
      </c>
      <c r="C11" s="39" t="s">
        <v>651</v>
      </c>
      <c r="D11" s="39" t="s">
        <v>402</v>
      </c>
      <c r="E11" s="40">
        <v>36047635000191</v>
      </c>
      <c r="F11" s="38" t="s">
        <v>600</v>
      </c>
      <c r="G11" s="67" t="s">
        <v>601</v>
      </c>
      <c r="H11" s="39" t="s">
        <v>65</v>
      </c>
      <c r="I11" s="39">
        <v>2025</v>
      </c>
      <c r="J11" s="41" t="s">
        <v>405</v>
      </c>
      <c r="L11" s="36"/>
      <c r="M11" s="28"/>
      <c r="N11" s="28"/>
      <c r="Q11" s="29"/>
      <c r="R11" s="29"/>
      <c r="S11" s="29"/>
    </row>
    <row r="12" spans="1:19" s="27" customFormat="1" ht="52.5" customHeight="1" x14ac:dyDescent="0.3">
      <c r="A12" s="34" t="s">
        <v>991</v>
      </c>
      <c r="B12" s="49">
        <v>6.9</v>
      </c>
      <c r="C12" s="39" t="s">
        <v>651</v>
      </c>
      <c r="D12" s="39" t="s">
        <v>402</v>
      </c>
      <c r="E12" s="40">
        <v>36047635000191</v>
      </c>
      <c r="F12" s="38" t="s">
        <v>527</v>
      </c>
      <c r="G12" s="67" t="s">
        <v>528</v>
      </c>
      <c r="H12" s="39" t="s">
        <v>69</v>
      </c>
      <c r="I12" s="39">
        <v>2025</v>
      </c>
      <c r="J12" s="41" t="s">
        <v>405</v>
      </c>
      <c r="L12" s="36"/>
      <c r="M12" s="28"/>
      <c r="N12" s="28"/>
      <c r="Q12" s="29"/>
      <c r="R12" s="29"/>
      <c r="S12" s="29"/>
    </row>
    <row r="13" spans="1:19" s="27" customFormat="1" ht="52.5" customHeight="1" x14ac:dyDescent="0.3">
      <c r="A13" s="34" t="s">
        <v>992</v>
      </c>
      <c r="B13" s="49">
        <v>4.0599999999999996</v>
      </c>
      <c r="C13" s="39" t="s">
        <v>651</v>
      </c>
      <c r="D13" s="39" t="s">
        <v>402</v>
      </c>
      <c r="E13" s="40">
        <v>4061219000151</v>
      </c>
      <c r="F13" s="38" t="s">
        <v>412</v>
      </c>
      <c r="G13" s="67" t="s">
        <v>413</v>
      </c>
      <c r="H13" s="39" t="s">
        <v>63</v>
      </c>
      <c r="I13" s="39">
        <v>2025</v>
      </c>
      <c r="J13" s="41" t="s">
        <v>405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B00-000000000000}"/>
  </hyperlinks>
  <pageMargins left="0.4" right="0.4" top="0.6" bottom="0.6" header="0.31496062000000002" footer="0.31496062000000002"/>
  <pageSetup paperSize="9" scale="56" fitToHeight="0" orientation="landscape" cellComments="atEnd"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140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4.6679999999999993</v>
      </c>
      <c r="B5" s="118">
        <f>IFERROR(MEDIAN(B7:B1048576),0)</f>
        <v>4.13</v>
      </c>
      <c r="C5" s="113"/>
      <c r="D5" s="118">
        <f>IFERROR(AVERAGEIFS(B7:B1048576,B7:B1048576,"&lt;"&amp;(A5+IFERROR(_xlfn.STDEV.P(B7:B1048576),0)),B7:B1048576,"&gt;"&amp;(A5-IFERROR(_xlfn.STDEV.P(B7:B1048576),0))),0)</f>
        <v>4.2833333333333332</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993</v>
      </c>
      <c r="B9" s="49">
        <v>4.75</v>
      </c>
      <c r="C9" s="39" t="s">
        <v>651</v>
      </c>
      <c r="D9" s="39" t="s">
        <v>402</v>
      </c>
      <c r="E9" s="40">
        <v>36047635000191</v>
      </c>
      <c r="F9" s="38" t="s">
        <v>600</v>
      </c>
      <c r="G9" s="67" t="s">
        <v>601</v>
      </c>
      <c r="H9" s="39" t="s">
        <v>65</v>
      </c>
      <c r="I9" s="39">
        <v>2025</v>
      </c>
      <c r="J9" s="41" t="s">
        <v>405</v>
      </c>
      <c r="L9" s="36"/>
      <c r="M9" s="28"/>
      <c r="N9" s="28"/>
      <c r="Q9" s="29"/>
      <c r="R9" s="29"/>
      <c r="S9" s="29"/>
    </row>
    <row r="10" spans="1:19" s="27" customFormat="1" ht="52.5" customHeight="1" x14ac:dyDescent="0.3">
      <c r="A10" s="34" t="s">
        <v>994</v>
      </c>
      <c r="B10" s="49">
        <v>4.13</v>
      </c>
      <c r="C10" s="39" t="s">
        <v>401</v>
      </c>
      <c r="D10" s="39" t="s">
        <v>402</v>
      </c>
      <c r="E10" s="40">
        <v>9110229000153</v>
      </c>
      <c r="F10" s="38" t="s">
        <v>995</v>
      </c>
      <c r="G10" s="67" t="s">
        <v>996</v>
      </c>
      <c r="H10" s="39" t="s">
        <v>60</v>
      </c>
      <c r="I10" s="39">
        <v>2025</v>
      </c>
      <c r="J10" s="41" t="s">
        <v>422</v>
      </c>
      <c r="L10" s="36"/>
      <c r="M10" s="28"/>
      <c r="N10" s="28"/>
      <c r="Q10" s="29"/>
      <c r="R10" s="29"/>
      <c r="S10" s="29"/>
    </row>
    <row r="11" spans="1:19" s="27" customFormat="1" ht="52.5" customHeight="1" x14ac:dyDescent="0.3">
      <c r="A11" s="34" t="s">
        <v>997</v>
      </c>
      <c r="B11" s="49">
        <v>7.49</v>
      </c>
      <c r="C11" s="39" t="s">
        <v>401</v>
      </c>
      <c r="D11" s="39" t="s">
        <v>402</v>
      </c>
      <c r="E11" s="40">
        <v>9579691000102</v>
      </c>
      <c r="F11" s="38" t="s">
        <v>998</v>
      </c>
      <c r="G11" s="67" t="s">
        <v>999</v>
      </c>
      <c r="H11" s="39" t="s">
        <v>67</v>
      </c>
      <c r="I11" s="39">
        <v>2025</v>
      </c>
      <c r="J11" s="41" t="s">
        <v>422</v>
      </c>
      <c r="L11" s="36"/>
      <c r="M11" s="28"/>
      <c r="N11" s="28"/>
      <c r="Q11" s="29"/>
      <c r="R11" s="29"/>
      <c r="S11" s="29"/>
    </row>
    <row r="12" spans="1:19" s="27" customFormat="1" ht="52.5" customHeight="1" x14ac:dyDescent="0.3">
      <c r="A12" s="34" t="s">
        <v>1000</v>
      </c>
      <c r="B12" s="49">
        <v>3.97</v>
      </c>
      <c r="C12" s="39" t="s">
        <v>651</v>
      </c>
      <c r="D12" s="39" t="s">
        <v>402</v>
      </c>
      <c r="E12" s="40">
        <v>54725566000100</v>
      </c>
      <c r="F12" s="38" t="s">
        <v>793</v>
      </c>
      <c r="G12" s="67" t="s">
        <v>1001</v>
      </c>
      <c r="H12" s="39" t="s">
        <v>95</v>
      </c>
      <c r="I12" s="39">
        <v>2025</v>
      </c>
      <c r="J12" s="41" t="s">
        <v>409</v>
      </c>
      <c r="L12" s="36"/>
      <c r="M12" s="28"/>
      <c r="N12" s="28"/>
      <c r="Q12" s="29"/>
      <c r="R12" s="29"/>
      <c r="S12" s="29"/>
    </row>
    <row r="13" spans="1:19" s="27" customFormat="1" ht="52.5" customHeight="1" x14ac:dyDescent="0.3">
      <c r="A13" s="34" t="s">
        <v>1002</v>
      </c>
      <c r="B13" s="49">
        <v>3</v>
      </c>
      <c r="C13" s="39" t="s">
        <v>651</v>
      </c>
      <c r="D13" s="39" t="s">
        <v>402</v>
      </c>
      <c r="E13" s="40">
        <v>44910500000136</v>
      </c>
      <c r="F13" s="38" t="s">
        <v>447</v>
      </c>
      <c r="G13" s="67" t="s">
        <v>448</v>
      </c>
      <c r="H13" s="39" t="s">
        <v>181</v>
      </c>
      <c r="I13" s="39">
        <v>2024</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C00-000000000000}"/>
  </hyperlinks>
  <pageMargins left="0.4" right="0.4" top="0.6" bottom="0.6" header="0.31496062000000002" footer="0.31496062000000002"/>
  <pageSetup paperSize="9" scale="56" fitToHeight="0" orientation="landscape" cellComments="atEnd"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142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11.0525</v>
      </c>
      <c r="B5" s="118">
        <f>IFERROR(MEDIAN(B7:B1048576),0)</f>
        <v>8.1650000000000009</v>
      </c>
      <c r="C5" s="113"/>
      <c r="D5" s="118">
        <f>IFERROR(AVERAGEIFS(B7:B1048576,B7:B1048576,"&lt;"&amp;(A5+IFERROR(_xlfn.STDEV.P(B7:B1048576),0)),B7:B1048576,"&gt;"&amp;(A5-IFERROR(_xlfn.STDEV.P(B7:B1048576),0))),0)</f>
        <v>7.11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1003</v>
      </c>
      <c r="B9" s="49">
        <v>5</v>
      </c>
      <c r="C9" s="39" t="s">
        <v>1004</v>
      </c>
      <c r="D9" s="39" t="s">
        <v>1005</v>
      </c>
      <c r="E9" s="40" t="s">
        <v>1006</v>
      </c>
      <c r="F9" s="38" t="s">
        <v>831</v>
      </c>
      <c r="G9" s="67" t="s">
        <v>1007</v>
      </c>
      <c r="H9" s="39" t="s">
        <v>1008</v>
      </c>
      <c r="I9" s="39">
        <v>2024</v>
      </c>
      <c r="J9" s="41" t="s">
        <v>1009</v>
      </c>
      <c r="L9" s="36"/>
      <c r="M9" s="28"/>
      <c r="N9" s="28"/>
      <c r="Q9" s="29"/>
      <c r="R9" s="29"/>
      <c r="S9" s="29"/>
    </row>
    <row r="10" spans="1:19" s="27" customFormat="1" ht="52.5" customHeight="1" x14ac:dyDescent="0.3">
      <c r="A10" s="34" t="s">
        <v>1010</v>
      </c>
      <c r="B10" s="49">
        <v>10.130000000000001</v>
      </c>
      <c r="C10" s="39" t="s">
        <v>728</v>
      </c>
      <c r="D10" s="39" t="s">
        <v>729</v>
      </c>
      <c r="E10" s="40">
        <v>21990561000155</v>
      </c>
      <c r="F10" s="38" t="s">
        <v>1011</v>
      </c>
      <c r="G10" s="67" t="s">
        <v>1012</v>
      </c>
      <c r="H10" s="39" t="s">
        <v>63</v>
      </c>
      <c r="I10" s="39">
        <v>2025</v>
      </c>
      <c r="J10" s="41" t="s">
        <v>732</v>
      </c>
      <c r="L10" s="36"/>
      <c r="M10" s="28"/>
      <c r="N10" s="28"/>
      <c r="Q10" s="29"/>
      <c r="R10" s="29"/>
      <c r="S10" s="29"/>
    </row>
    <row r="11" spans="1:19" s="27" customFormat="1" ht="52.5" customHeight="1" x14ac:dyDescent="0.3">
      <c r="A11" s="34" t="s">
        <v>1013</v>
      </c>
      <c r="B11" s="49">
        <v>6.2</v>
      </c>
      <c r="C11" s="39" t="s">
        <v>1014</v>
      </c>
      <c r="D11" s="39" t="s">
        <v>714</v>
      </c>
      <c r="E11" s="40">
        <v>29755673000133</v>
      </c>
      <c r="F11" s="38" t="s">
        <v>628</v>
      </c>
      <c r="G11" s="67" t="s">
        <v>1015</v>
      </c>
      <c r="H11" s="39" t="s">
        <v>717</v>
      </c>
      <c r="I11" s="39" t="s">
        <v>717</v>
      </c>
      <c r="J11" s="41" t="s">
        <v>718</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1016</v>
      </c>
      <c r="B14" s="49">
        <v>22.88</v>
      </c>
      <c r="C14" s="65" t="s">
        <v>1017</v>
      </c>
      <c r="D14" s="75" t="s">
        <v>492</v>
      </c>
      <c r="E14" s="93" t="s">
        <v>1018</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D00-000000000000}"/>
  </hyperlinks>
  <pageMargins left="0.4" right="0.4" top="0.6" bottom="0.6" header="0.31496062000000002" footer="0.31496062000000002"/>
  <pageSetup paperSize="9" scale="54" fitToHeight="0" orientation="landscape" cellComments="atEnd"/>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144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22.345714285714287</v>
      </c>
      <c r="B5" s="118">
        <f>IFERROR(MEDIAN(B7:B1048576),0)</f>
        <v>18.559999999999999</v>
      </c>
      <c r="C5" s="113"/>
      <c r="D5" s="118">
        <f>IFERROR(AVERAGEIFS(B7:B1048576,B7:B1048576,"&lt;"&amp;(A5+IFERROR(_xlfn.STDEV.P(B7:B1048576),0)),B7:B1048576,"&gt;"&amp;(A5-IFERROR(_xlfn.STDEV.P(B7:B1048576),0))),0)</f>
        <v>21.29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1019</v>
      </c>
      <c r="B9" s="49">
        <v>16.96</v>
      </c>
      <c r="C9" s="39" t="s">
        <v>401</v>
      </c>
      <c r="D9" s="39" t="s">
        <v>402</v>
      </c>
      <c r="E9" s="40">
        <v>9110229000153</v>
      </c>
      <c r="F9" s="38" t="s">
        <v>881</v>
      </c>
      <c r="G9" s="67" t="s">
        <v>1020</v>
      </c>
      <c r="H9" s="39" t="s">
        <v>63</v>
      </c>
      <c r="I9" s="39">
        <v>2025</v>
      </c>
      <c r="J9" s="41" t="s">
        <v>409</v>
      </c>
      <c r="L9" s="36"/>
      <c r="M9" s="28"/>
      <c r="N9" s="28"/>
      <c r="Q9" s="29"/>
      <c r="R9" s="29"/>
      <c r="S9" s="29"/>
    </row>
    <row r="10" spans="1:19" s="27" customFormat="1" ht="52.5" customHeight="1" x14ac:dyDescent="0.3">
      <c r="A10" s="34" t="s">
        <v>1021</v>
      </c>
      <c r="B10" s="49">
        <v>25.94</v>
      </c>
      <c r="C10" s="39" t="s">
        <v>401</v>
      </c>
      <c r="D10" s="39" t="s">
        <v>402</v>
      </c>
      <c r="E10" s="40">
        <v>3115523000171</v>
      </c>
      <c r="F10" s="38" t="s">
        <v>753</v>
      </c>
      <c r="G10" s="67" t="s">
        <v>1022</v>
      </c>
      <c r="H10" s="39" t="s">
        <v>67</v>
      </c>
      <c r="I10" s="39">
        <v>2025</v>
      </c>
      <c r="J10" s="41" t="s">
        <v>409</v>
      </c>
      <c r="L10" s="36"/>
      <c r="M10" s="28"/>
      <c r="N10" s="28"/>
      <c r="Q10" s="29"/>
      <c r="R10" s="29"/>
      <c r="S10" s="29"/>
    </row>
    <row r="11" spans="1:19" s="27" customFormat="1" ht="52.5" customHeight="1" x14ac:dyDescent="0.3">
      <c r="A11" s="34" t="s">
        <v>1023</v>
      </c>
      <c r="B11" s="49">
        <v>14.97</v>
      </c>
      <c r="C11" s="39" t="s">
        <v>1024</v>
      </c>
      <c r="D11" s="39" t="s">
        <v>402</v>
      </c>
      <c r="E11" s="40">
        <v>23310852000261</v>
      </c>
      <c r="F11" s="38" t="s">
        <v>476</v>
      </c>
      <c r="G11" s="67" t="s">
        <v>1025</v>
      </c>
      <c r="H11" s="39" t="s">
        <v>131</v>
      </c>
      <c r="I11" s="39">
        <v>2024</v>
      </c>
      <c r="J11" s="41" t="s">
        <v>409</v>
      </c>
      <c r="L11" s="36"/>
      <c r="M11" s="28"/>
      <c r="N11" s="28"/>
      <c r="Q11" s="29"/>
      <c r="R11" s="29"/>
      <c r="S11" s="29"/>
    </row>
    <row r="12" spans="1:19" s="27" customFormat="1" ht="52.5" customHeight="1" x14ac:dyDescent="0.3">
      <c r="A12" s="34" t="s">
        <v>1026</v>
      </c>
      <c r="B12" s="49">
        <v>35</v>
      </c>
      <c r="C12" s="39" t="s">
        <v>401</v>
      </c>
      <c r="D12" s="39" t="s">
        <v>402</v>
      </c>
      <c r="E12" s="40">
        <v>36047635000191</v>
      </c>
      <c r="F12" s="38" t="s">
        <v>600</v>
      </c>
      <c r="G12" s="67" t="s">
        <v>601</v>
      </c>
      <c r="H12" s="39" t="s">
        <v>65</v>
      </c>
      <c r="I12" s="39">
        <v>2025</v>
      </c>
      <c r="J12" s="41" t="s">
        <v>405</v>
      </c>
      <c r="L12" s="36"/>
      <c r="M12" s="28"/>
      <c r="N12" s="28"/>
      <c r="Q12" s="29"/>
      <c r="R12" s="29"/>
      <c r="S12" s="29"/>
    </row>
    <row r="13" spans="1:19" s="27" customFormat="1" ht="52.5" customHeight="1" x14ac:dyDescent="0.3">
      <c r="A13" s="34" t="s">
        <v>1027</v>
      </c>
      <c r="B13" s="49">
        <v>18.559999999999999</v>
      </c>
      <c r="C13" s="39" t="s">
        <v>401</v>
      </c>
      <c r="D13" s="39" t="s">
        <v>402</v>
      </c>
      <c r="E13" s="40">
        <v>12811487000171</v>
      </c>
      <c r="F13" s="38" t="s">
        <v>461</v>
      </c>
      <c r="G13" s="67" t="s">
        <v>462</v>
      </c>
      <c r="H13" s="39" t="s">
        <v>93</v>
      </c>
      <c r="I13" s="39">
        <v>2024</v>
      </c>
      <c r="J13" s="41" t="s">
        <v>409</v>
      </c>
      <c r="L13" s="36"/>
      <c r="M13" s="28"/>
      <c r="N13" s="28"/>
      <c r="Q13" s="29"/>
      <c r="R13" s="29"/>
      <c r="S13" s="29"/>
    </row>
    <row r="14" spans="1:19" s="27" customFormat="1" ht="52.5" customHeight="1" x14ac:dyDescent="0.3">
      <c r="A14" s="34" t="s">
        <v>1028</v>
      </c>
      <c r="B14" s="49">
        <v>18</v>
      </c>
      <c r="C14" s="39" t="s">
        <v>1029</v>
      </c>
      <c r="D14" s="39" t="s">
        <v>1005</v>
      </c>
      <c r="E14" s="40" t="s">
        <v>1030</v>
      </c>
      <c r="F14" s="38" t="s">
        <v>1031</v>
      </c>
      <c r="G14" s="67" t="s">
        <v>1032</v>
      </c>
      <c r="H14" s="39" t="s">
        <v>1033</v>
      </c>
      <c r="I14" s="39">
        <v>2024</v>
      </c>
      <c r="J14" s="41" t="s">
        <v>1009</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5">
      <c r="A17" s="34" t="s">
        <v>1034</v>
      </c>
      <c r="B17" s="49">
        <v>26.99</v>
      </c>
      <c r="C17" s="65" t="s">
        <v>1035</v>
      </c>
      <c r="D17" s="75" t="s">
        <v>555</v>
      </c>
      <c r="E17" s="93" t="s">
        <v>1036</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E00-000000000000}"/>
  </hyperlinks>
  <pageMargins left="0.4" right="0.4" top="0.6" bottom="0.6" header="0.31496062000000002" footer="0.31496062000000002"/>
  <pageSetup paperSize="9" scale="56" fitToHeight="0" orientation="landscape" cellComments="atEnd"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146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5.6649999999999991</v>
      </c>
      <c r="B5" s="118">
        <f>IFERROR(MEDIAN(B7:B1048576),0)</f>
        <v>5.33</v>
      </c>
      <c r="C5" s="113"/>
      <c r="D5" s="118">
        <f>IFERROR(AVERAGEIFS(B7:B1048576,B7:B1048576,"&lt;"&amp;(A5+IFERROR(_xlfn.STDEV.P(B7:B1048576),0)),B7:B1048576,"&gt;"&amp;(A5-IFERROR(_xlfn.STDEV.P(B7:B1048576),0))),0)</f>
        <v>5.2460000000000004</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1037</v>
      </c>
      <c r="B9" s="49">
        <v>5.0999999999999996</v>
      </c>
      <c r="C9" s="39" t="s">
        <v>695</v>
      </c>
      <c r="D9" s="39" t="s">
        <v>402</v>
      </c>
      <c r="E9" s="40">
        <v>51978129000100</v>
      </c>
      <c r="F9" s="38" t="s">
        <v>447</v>
      </c>
      <c r="G9" s="67" t="s">
        <v>1038</v>
      </c>
      <c r="H9" s="39" t="s">
        <v>145</v>
      </c>
      <c r="I9" s="39">
        <v>2024</v>
      </c>
      <c r="J9" s="41" t="s">
        <v>409</v>
      </c>
      <c r="L9" s="36"/>
      <c r="M9" s="28"/>
      <c r="N9" s="28"/>
      <c r="Q9" s="29"/>
      <c r="R9" s="29"/>
      <c r="S9" s="29"/>
    </row>
    <row r="10" spans="1:19" s="27" customFormat="1" ht="52.5" customHeight="1" x14ac:dyDescent="0.3">
      <c r="A10" s="34" t="s">
        <v>1039</v>
      </c>
      <c r="B10" s="49">
        <v>4.79</v>
      </c>
      <c r="C10" s="39" t="s">
        <v>401</v>
      </c>
      <c r="D10" s="39" t="s">
        <v>402</v>
      </c>
      <c r="E10" s="40">
        <v>7278702000180</v>
      </c>
      <c r="F10" s="38" t="s">
        <v>1040</v>
      </c>
      <c r="G10" s="67" t="s">
        <v>1041</v>
      </c>
      <c r="H10" s="39" t="s">
        <v>69</v>
      </c>
      <c r="I10" s="39">
        <v>2025</v>
      </c>
      <c r="J10" s="41" t="s">
        <v>409</v>
      </c>
      <c r="L10" s="36"/>
      <c r="M10" s="28"/>
      <c r="N10" s="28"/>
      <c r="Q10" s="29"/>
      <c r="R10" s="29"/>
      <c r="S10" s="29"/>
    </row>
    <row r="11" spans="1:19" s="27" customFormat="1" ht="52.5" customHeight="1" x14ac:dyDescent="0.3">
      <c r="A11" s="34" t="s">
        <v>1042</v>
      </c>
      <c r="B11" s="49">
        <v>7.76</v>
      </c>
      <c r="C11" s="39" t="s">
        <v>728</v>
      </c>
      <c r="D11" s="39" t="s">
        <v>729</v>
      </c>
      <c r="E11" s="40">
        <v>8748891000170</v>
      </c>
      <c r="F11" s="38" t="s">
        <v>945</v>
      </c>
      <c r="G11" s="67" t="s">
        <v>1043</v>
      </c>
      <c r="H11" s="39" t="s">
        <v>159</v>
      </c>
      <c r="I11" s="39">
        <v>2024</v>
      </c>
      <c r="J11" s="41" t="s">
        <v>779</v>
      </c>
      <c r="L11" s="36"/>
      <c r="M11" s="28"/>
      <c r="N11" s="28"/>
      <c r="Q11" s="29"/>
      <c r="R11" s="29"/>
      <c r="S11" s="29"/>
    </row>
    <row r="12" spans="1:19" s="27" customFormat="1" ht="52.5" customHeight="1" x14ac:dyDescent="0.3">
      <c r="A12" s="34" t="s">
        <v>1044</v>
      </c>
      <c r="B12" s="49">
        <v>4.78</v>
      </c>
      <c r="C12" s="39" t="s">
        <v>695</v>
      </c>
      <c r="D12" s="39" t="s">
        <v>402</v>
      </c>
      <c r="E12" s="40" t="s">
        <v>450</v>
      </c>
      <c r="F12" s="38" t="s">
        <v>461</v>
      </c>
      <c r="G12" s="67" t="s">
        <v>1045</v>
      </c>
      <c r="H12" s="39" t="s">
        <v>251</v>
      </c>
      <c r="I12" s="39">
        <v>2024</v>
      </c>
      <c r="J12" s="41" t="s">
        <v>409</v>
      </c>
      <c r="L12" s="36"/>
      <c r="M12" s="28"/>
      <c r="N12" s="28"/>
      <c r="Q12" s="29"/>
      <c r="R12" s="29"/>
      <c r="S12" s="29"/>
    </row>
    <row r="13" spans="1:19" s="27" customFormat="1" ht="52.5" customHeight="1" x14ac:dyDescent="0.3">
      <c r="A13" s="34" t="s">
        <v>1046</v>
      </c>
      <c r="B13" s="49">
        <v>5.56</v>
      </c>
      <c r="C13" s="39" t="s">
        <v>713</v>
      </c>
      <c r="D13" s="39" t="s">
        <v>714</v>
      </c>
      <c r="E13" s="40">
        <v>18531205000169</v>
      </c>
      <c r="F13" s="38" t="s">
        <v>663</v>
      </c>
      <c r="G13" s="67" t="s">
        <v>1047</v>
      </c>
      <c r="H13" s="39" t="s">
        <v>717</v>
      </c>
      <c r="I13" s="39" t="s">
        <v>717</v>
      </c>
      <c r="J13" s="41" t="s">
        <v>718</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1048</v>
      </c>
      <c r="B16" s="49">
        <v>6</v>
      </c>
      <c r="C16" s="65" t="s">
        <v>1049</v>
      </c>
      <c r="D16" s="75" t="s">
        <v>1050</v>
      </c>
      <c r="E16" s="93" t="s">
        <v>1051</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F00-000000000000}"/>
  </hyperlinks>
  <pageMargins left="0.4" right="0.4" top="0.6" bottom="0.6" header="0.31496062000000002" footer="0.31496062000000002"/>
  <pageSetup paperSize="9" scale="56" fitToHeight="0" orientation="landscape" cellComments="atEnd"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148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16.419999999999998</v>
      </c>
      <c r="B5" s="118">
        <f>IFERROR(MEDIAN(B7:B1048576),0)</f>
        <v>13.5</v>
      </c>
      <c r="C5" s="113"/>
      <c r="D5" s="118">
        <f>IFERROR(AVERAGEIFS(B7:B1048576,B7:B1048576,"&lt;"&amp;(A5+IFERROR(_xlfn.STDEV.P(B7:B1048576),0)),B7:B1048576,"&gt;"&amp;(A5-IFERROR(_xlfn.STDEV.P(B7:B1048576),0))),0)</f>
        <v>12.55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1052</v>
      </c>
      <c r="B9" s="49">
        <v>13.5</v>
      </c>
      <c r="C9" s="39" t="s">
        <v>1053</v>
      </c>
      <c r="D9" s="39" t="s">
        <v>402</v>
      </c>
      <c r="E9" s="40">
        <v>44651148000161</v>
      </c>
      <c r="F9" s="38" t="s">
        <v>1054</v>
      </c>
      <c r="G9" s="67" t="s">
        <v>653</v>
      </c>
      <c r="H9" s="39" t="s">
        <v>165</v>
      </c>
      <c r="I9" s="39">
        <v>2024</v>
      </c>
      <c r="J9" s="41" t="s">
        <v>409</v>
      </c>
      <c r="L9" s="36"/>
      <c r="M9" s="28"/>
      <c r="N9" s="28"/>
      <c r="Q9" s="29"/>
      <c r="R9" s="29"/>
      <c r="S9" s="29"/>
    </row>
    <row r="10" spans="1:19" s="27" customFormat="1" ht="52.5" customHeight="1" x14ac:dyDescent="0.3">
      <c r="A10" s="34" t="s">
        <v>1055</v>
      </c>
      <c r="B10" s="49">
        <v>23.5</v>
      </c>
      <c r="C10" s="39" t="s">
        <v>1053</v>
      </c>
      <c r="D10" s="39" t="s">
        <v>402</v>
      </c>
      <c r="E10" s="40">
        <v>44651148000161</v>
      </c>
      <c r="F10" s="38" t="s">
        <v>1056</v>
      </c>
      <c r="G10" s="67" t="s">
        <v>946</v>
      </c>
      <c r="H10" s="39" t="s">
        <v>111</v>
      </c>
      <c r="I10" s="39">
        <v>2024</v>
      </c>
      <c r="J10" s="41" t="s">
        <v>409</v>
      </c>
      <c r="L10" s="36"/>
      <c r="M10" s="28"/>
      <c r="N10" s="28"/>
      <c r="Q10" s="29"/>
      <c r="R10" s="29"/>
      <c r="S10" s="29"/>
    </row>
    <row r="11" spans="1:19" s="27" customFormat="1" ht="52.5" customHeight="1" x14ac:dyDescent="0.3">
      <c r="A11" s="34" t="s">
        <v>1057</v>
      </c>
      <c r="B11" s="49">
        <v>9.8000000000000007</v>
      </c>
      <c r="C11" s="39" t="s">
        <v>1053</v>
      </c>
      <c r="D11" s="39" t="s">
        <v>402</v>
      </c>
      <c r="E11" s="40">
        <v>44651148000161</v>
      </c>
      <c r="F11" s="38" t="s">
        <v>1058</v>
      </c>
      <c r="G11" s="67" t="s">
        <v>1059</v>
      </c>
      <c r="H11" s="39" t="s">
        <v>103</v>
      </c>
      <c r="I11" s="39">
        <v>2024</v>
      </c>
      <c r="J11" s="41" t="s">
        <v>409</v>
      </c>
      <c r="L11" s="36"/>
      <c r="M11" s="28"/>
      <c r="N11" s="28"/>
      <c r="Q11" s="29"/>
      <c r="R11" s="29"/>
      <c r="S11" s="29"/>
    </row>
    <row r="12" spans="1:19" s="27" customFormat="1" ht="52.5" customHeight="1" x14ac:dyDescent="0.3">
      <c r="A12" s="34" t="s">
        <v>1060</v>
      </c>
      <c r="B12" s="49">
        <v>23.7</v>
      </c>
      <c r="C12" s="39" t="s">
        <v>1053</v>
      </c>
      <c r="D12" s="39" t="s">
        <v>714</v>
      </c>
      <c r="E12" s="40">
        <v>11499653000183</v>
      </c>
      <c r="F12" s="38" t="s">
        <v>709</v>
      </c>
      <c r="G12" s="67" t="s">
        <v>1061</v>
      </c>
      <c r="H12" s="39" t="s">
        <v>717</v>
      </c>
      <c r="I12" s="39" t="s">
        <v>717</v>
      </c>
      <c r="J12" s="41" t="s">
        <v>718</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1062</v>
      </c>
      <c r="B15" s="49">
        <v>11.6</v>
      </c>
      <c r="C15" s="65" t="s">
        <v>1063</v>
      </c>
      <c r="D15" s="75" t="s">
        <v>1064</v>
      </c>
      <c r="E15" s="93" t="s">
        <v>1065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000-000000000000}"/>
  </hyperlinks>
  <pageMargins left="0.4" right="0.4" top="0.6" bottom="0.6" header="0.31496062000000002" footer="0.31496062000000002"/>
  <pageSetup paperSize="9" scale="56" fitToHeight="0" orientation="landscape" cellComments="atEnd"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150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9.5033333333333339</v>
      </c>
      <c r="B5" s="118">
        <f>IFERROR(MEDIAN(B7:B1048576),0)</f>
        <v>8.6550000000000011</v>
      </c>
      <c r="C5" s="113"/>
      <c r="D5" s="118">
        <f>IFERROR(AVERAGEIFS(B7:B1048576,B7:B1048576,"&lt;"&amp;(A5+IFERROR(_xlfn.STDEV.P(B7:B1048576),0)),B7:B1048576,"&gt;"&amp;(A5-IFERROR(_xlfn.STDEV.P(B7:B1048576),0))),0)</f>
        <v>8.2800000000000011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1066</v>
      </c>
      <c r="B9" s="49">
        <v>8.9</v>
      </c>
      <c r="C9" s="39" t="s">
        <v>401</v>
      </c>
      <c r="D9" s="39" t="s">
        <v>402</v>
      </c>
      <c r="E9" s="40">
        <v>44639579000102</v>
      </c>
      <c r="F9" s="38" t="s">
        <v>744</v>
      </c>
      <c r="G9" s="67" t="s">
        <v>688</v>
      </c>
      <c r="H9" s="39" t="s">
        <v>101</v>
      </c>
      <c r="I9" s="39">
        <v>2025</v>
      </c>
      <c r="J9" s="41" t="s">
        <v>405</v>
      </c>
      <c r="L9" s="36"/>
      <c r="M9" s="28"/>
      <c r="N9" s="28"/>
      <c r="Q9" s="29"/>
      <c r="R9" s="29"/>
      <c r="S9" s="29"/>
    </row>
    <row r="10" spans="1:19" s="27" customFormat="1" ht="52.5" customHeight="1" x14ac:dyDescent="0.3">
      <c r="A10" s="34" t="s">
        <v>1067</v>
      </c>
      <c r="B10" s="49">
        <v>7.4</v>
      </c>
      <c r="C10" s="39" t="s">
        <v>401</v>
      </c>
      <c r="D10" s="39" t="s">
        <v>402</v>
      </c>
      <c r="E10" s="40">
        <v>28562318000185</v>
      </c>
      <c r="F10" s="38" t="s">
        <v>1068</v>
      </c>
      <c r="G10" s="67" t="s">
        <v>404</v>
      </c>
      <c r="H10" s="39" t="s">
        <v>85</v>
      </c>
      <c r="I10" s="39">
        <v>2024</v>
      </c>
      <c r="J10" s="41" t="s">
        <v>405</v>
      </c>
      <c r="L10" s="36"/>
      <c r="M10" s="28"/>
      <c r="N10" s="28"/>
      <c r="Q10" s="29"/>
      <c r="R10" s="29"/>
      <c r="S10" s="29"/>
    </row>
    <row r="11" spans="1:19" s="27" customFormat="1" ht="52.5" customHeight="1" x14ac:dyDescent="0.3">
      <c r="A11" s="34" t="s">
        <v>1069</v>
      </c>
      <c r="B11" s="49">
        <v>8.99</v>
      </c>
      <c r="C11" s="39" t="s">
        <v>401</v>
      </c>
      <c r="D11" s="39" t="s">
        <v>402</v>
      </c>
      <c r="E11" s="40">
        <v>44639579000102</v>
      </c>
      <c r="F11" s="38" t="s">
        <v>684</v>
      </c>
      <c r="G11" s="67" t="s">
        <v>685</v>
      </c>
      <c r="H11" s="39" t="s">
        <v>103</v>
      </c>
      <c r="I11" s="39">
        <v>2024</v>
      </c>
      <c r="J11" s="41" t="s">
        <v>405</v>
      </c>
      <c r="L11" s="36"/>
      <c r="M11" s="28"/>
      <c r="N11" s="28"/>
      <c r="Q11" s="29"/>
      <c r="R11" s="29"/>
      <c r="S11" s="29"/>
    </row>
    <row r="12" spans="1:19" s="27" customFormat="1" ht="52.5" customHeight="1" x14ac:dyDescent="0.3">
      <c r="A12" s="34" t="s">
        <v>1070</v>
      </c>
      <c r="B12" s="49">
        <v>8.41</v>
      </c>
      <c r="C12" s="39" t="s">
        <v>651</v>
      </c>
      <c r="D12" s="39" t="s">
        <v>402</v>
      </c>
      <c r="E12" s="40">
        <v>5418766000104</v>
      </c>
      <c r="F12" s="38" t="s">
        <v>749</v>
      </c>
      <c r="G12" s="67" t="s">
        <v>750</v>
      </c>
      <c r="H12" s="39" t="s">
        <v>123</v>
      </c>
      <c r="I12" s="39">
        <v>2025</v>
      </c>
      <c r="J12" s="41" t="s">
        <v>405</v>
      </c>
      <c r="L12" s="36"/>
      <c r="M12" s="28"/>
      <c r="N12" s="28"/>
      <c r="Q12" s="29"/>
      <c r="R12" s="29"/>
      <c r="S12" s="29"/>
    </row>
    <row r="13" spans="1:19" s="27" customFormat="1" ht="52.5" customHeight="1" x14ac:dyDescent="0.3">
      <c r="A13" s="34" t="s">
        <v>1071</v>
      </c>
      <c r="B13" s="49">
        <v>7.7</v>
      </c>
      <c r="C13" s="39" t="s">
        <v>651</v>
      </c>
      <c r="D13" s="39" t="s">
        <v>402</v>
      </c>
      <c r="E13" s="40">
        <v>36408440000120</v>
      </c>
      <c r="F13" s="38" t="s">
        <v>432</v>
      </c>
      <c r="G13" s="67" t="s">
        <v>1072</v>
      </c>
      <c r="H13" s="39" t="s">
        <v>73</v>
      </c>
      <c r="I13" s="39">
        <v>2025</v>
      </c>
      <c r="J13" s="41" t="s">
        <v>405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1073</v>
      </c>
      <c r="B16" s="49">
        <v>15.62</v>
      </c>
      <c r="C16" s="65" t="s">
        <v>1074</v>
      </c>
      <c r="D16" s="75" t="s">
        <v>1075</v>
      </c>
      <c r="E16" s="93" t="s">
        <v>1076</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100-000000000000}"/>
  </hyperlinks>
  <pageMargins left="0.4" right="0.4" top="0.6" bottom="0.6" header="0.31496062000000002" footer="0.31496062000000002"/>
  <pageSetup paperSize="9" scale="56" fitToHeight="0" orientation="landscape" cellComments="atEnd"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152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4.2620000000000005</v>
      </c>
      <c r="B5" s="118">
        <f>IFERROR(MEDIAN(B7:B1048576),0)</f>
        <v>3.45</v>
      </c>
      <c r="C5" s="113"/>
      <c r="D5" s="118">
        <f>IFERROR(AVERAGEIFS(B7:B1048576,B7:B1048576,"&lt;"&amp;(A5+IFERROR(_xlfn.STDEV.P(B7:B1048576),0)),B7:B1048576,"&gt;"&amp;(A5-IFERROR(_xlfn.STDEV.P(B7:B1048576),0))),0)</f>
        <v>3.9500000000000006</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1077</v>
      </c>
      <c r="B9" s="49">
        <v>3.45</v>
      </c>
      <c r="C9" s="39" t="s">
        <v>401</v>
      </c>
      <c r="D9" s="39" t="s">
        <v>402</v>
      </c>
      <c r="E9" s="40">
        <v>20917961000172</v>
      </c>
      <c r="F9" s="38" t="s">
        <v>790</v>
      </c>
      <c r="G9" s="67" t="s">
        <v>791</v>
      </c>
      <c r="H9" s="39" t="s">
        <v>79</v>
      </c>
      <c r="I9" s="39">
        <v>2025</v>
      </c>
      <c r="J9" s="41" t="s">
        <v>409</v>
      </c>
      <c r="L9" s="36"/>
      <c r="M9" s="28"/>
      <c r="N9" s="28"/>
      <c r="Q9" s="29"/>
      <c r="R9" s="29"/>
      <c r="S9" s="29"/>
    </row>
    <row r="10" spans="1:19" s="27" customFormat="1" ht="52.5" customHeight="1" x14ac:dyDescent="0.3">
      <c r="A10" s="34" t="s">
        <v>1078</v>
      </c>
      <c r="B10" s="49">
        <v>2.2000000000000002</v>
      </c>
      <c r="C10" s="39" t="s">
        <v>651</v>
      </c>
      <c r="D10" s="39" t="s">
        <v>402</v>
      </c>
      <c r="E10" s="40">
        <v>19885795000190</v>
      </c>
      <c r="F10" s="38" t="s">
        <v>790</v>
      </c>
      <c r="G10" s="67" t="s">
        <v>816</v>
      </c>
      <c r="H10" s="39" t="s">
        <v>75</v>
      </c>
      <c r="I10" s="39">
        <v>2025</v>
      </c>
      <c r="J10" s="41" t="s">
        <v>409</v>
      </c>
      <c r="L10" s="36"/>
      <c r="M10" s="28"/>
      <c r="N10" s="28"/>
      <c r="Q10" s="29"/>
      <c r="R10" s="29"/>
      <c r="S10" s="29"/>
    </row>
    <row r="11" spans="1:19" s="27" customFormat="1" ht="52.5" customHeight="1" x14ac:dyDescent="0.3">
      <c r="A11" s="34" t="s">
        <v>1079</v>
      </c>
      <c r="B11" s="49">
        <v>6.2</v>
      </c>
      <c r="C11" s="39" t="s">
        <v>1080</v>
      </c>
      <c r="D11" s="39" t="s">
        <v>919</v>
      </c>
      <c r="E11" s="40">
        <v>44639579000102</v>
      </c>
      <c r="F11" s="38" t="s">
        <v>1081</v>
      </c>
      <c r="G11" s="67" t="s">
        <v>1082</v>
      </c>
      <c r="H11" s="39" t="s">
        <v>1083</v>
      </c>
      <c r="I11" s="39">
        <v>2025</v>
      </c>
      <c r="J11" s="41" t="s">
        <v>923</v>
      </c>
      <c r="L11" s="36"/>
      <c r="M11" s="28"/>
      <c r="N11" s="28"/>
      <c r="Q11" s="29"/>
      <c r="R11" s="29"/>
      <c r="S11" s="29"/>
    </row>
    <row r="12" spans="1:19" s="27" customFormat="1" ht="52.5" customHeight="1" x14ac:dyDescent="0.3">
      <c r="A12" s="34" t="s">
        <v>1084</v>
      </c>
      <c r="B12" s="49">
        <v>1.1000000000000001</v>
      </c>
      <c r="C12" s="39" t="s">
        <v>651</v>
      </c>
      <c r="D12" s="39" t="s">
        <v>402</v>
      </c>
      <c r="E12" s="40">
        <v>57142749000190</v>
      </c>
      <c r="F12" s="38" t="s">
        <v>545</v>
      </c>
      <c r="G12" s="67" t="s">
        <v>546</v>
      </c>
      <c r="H12" s="39" t="s">
        <v>73</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1085</v>
      </c>
      <c r="B15" s="49">
        <v>8.36</v>
      </c>
      <c r="C15" s="65" t="s">
        <v>1086</v>
      </c>
      <c r="D15" s="75" t="s">
        <v>1087</v>
      </c>
      <c r="E15" s="93" t="s">
        <v>1088</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200-000000000000}"/>
  </hyperlinks>
  <pageMargins left="0.4" right="0.4" top="0.6" bottom="0.6" header="0.31496062000000002" footer="0.31496062000000002"/>
  <pageSetup paperSize="9" scale="56" fitToHeight="0" orientation="landscape" cellComments="atEnd"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154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15.363333333333335</v>
      </c>
      <c r="B5" s="118">
        <f>IFERROR(MEDIAN(B7:B1048576),0)</f>
        <v>15.75</v>
      </c>
      <c r="C5" s="113"/>
      <c r="D5" s="118">
        <f>IFERROR(AVERAGEIFS(B7:B1048576,B7:B1048576,"&lt;"&amp;(A5+IFERROR(_xlfn.STDEV.P(B7:B1048576),0)),B7:B1048576,"&gt;"&amp;(A5-IFERROR(_xlfn.STDEV.P(B7:B1048576),0))),0)</f>
        <v>15.422499999999999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1089</v>
      </c>
      <c r="B9" s="49">
        <v>11.59</v>
      </c>
      <c r="C9" s="39" t="s">
        <v>411</v>
      </c>
      <c r="D9" s="39" t="s">
        <v>402</v>
      </c>
      <c r="E9" s="40">
        <v>9110229000153</v>
      </c>
      <c r="F9" s="38" t="s">
        <v>838</v>
      </c>
      <c r="G9" s="67" t="s">
        <v>693</v>
      </c>
      <c r="H9" s="39" t="s">
        <v>101</v>
      </c>
      <c r="I9" s="39">
        <v>2025</v>
      </c>
      <c r="J9" s="41" t="s">
        <v>409</v>
      </c>
      <c r="L9" s="36"/>
      <c r="M9" s="28"/>
      <c r="N9" s="28"/>
      <c r="Q9" s="29"/>
      <c r="R9" s="29"/>
      <c r="S9" s="29"/>
    </row>
    <row r="10" spans="1:19" s="27" customFormat="1" ht="52.5" customHeight="1" x14ac:dyDescent="0.3">
      <c r="A10" s="34" t="s">
        <v>1090</v>
      </c>
      <c r="B10" s="49">
        <v>15.5</v>
      </c>
      <c r="C10" s="39" t="s">
        <v>401</v>
      </c>
      <c r="D10" s="39" t="s">
        <v>402</v>
      </c>
      <c r="E10" s="40">
        <v>44910500000136</v>
      </c>
      <c r="F10" s="38" t="s">
        <v>416</v>
      </c>
      <c r="G10" s="67" t="s">
        <v>417</v>
      </c>
      <c r="H10" s="39" t="s">
        <v>60</v>
      </c>
      <c r="I10" s="39">
        <v>2025</v>
      </c>
      <c r="J10" s="41" t="s">
        <v>405</v>
      </c>
      <c r="L10" s="36"/>
      <c r="M10" s="28"/>
      <c r="N10" s="28"/>
      <c r="Q10" s="29"/>
      <c r="R10" s="29"/>
      <c r="S10" s="29"/>
    </row>
    <row r="11" spans="1:19" s="27" customFormat="1" ht="52.5" customHeight="1" x14ac:dyDescent="0.3">
      <c r="A11" s="34" t="s">
        <v>1091</v>
      </c>
      <c r="B11" s="49">
        <v>16</v>
      </c>
      <c r="C11" s="39" t="s">
        <v>401</v>
      </c>
      <c r="D11" s="39" t="s">
        <v>402</v>
      </c>
      <c r="E11" s="40">
        <v>44910500000136</v>
      </c>
      <c r="F11" s="38" t="s">
        <v>684</v>
      </c>
      <c r="G11" s="67" t="s">
        <v>685</v>
      </c>
      <c r="H11" s="39" t="s">
        <v>103</v>
      </c>
      <c r="I11" s="39">
        <v>2024</v>
      </c>
      <c r="J11" s="41" t="s">
        <v>405</v>
      </c>
      <c r="L11" s="36"/>
      <c r="M11" s="28"/>
      <c r="N11" s="28"/>
      <c r="Q11" s="29"/>
      <c r="R11" s="29"/>
      <c r="S11" s="29"/>
    </row>
    <row r="12" spans="1:19" s="27" customFormat="1" ht="52.5" customHeight="1" x14ac:dyDescent="0.3">
      <c r="A12" s="34" t="s">
        <v>1092</v>
      </c>
      <c r="B12" s="49">
        <v>13.27</v>
      </c>
      <c r="C12" s="39" t="s">
        <v>411</v>
      </c>
      <c r="D12" s="39" t="s">
        <v>402</v>
      </c>
      <c r="E12" s="40">
        <v>4061219000151</v>
      </c>
      <c r="F12" s="38" t="s">
        <v>412</v>
      </c>
      <c r="G12" s="67" t="s">
        <v>413</v>
      </c>
      <c r="H12" s="39" t="s">
        <v>63</v>
      </c>
      <c r="I12" s="39">
        <v>2025</v>
      </c>
      <c r="J12" s="41" t="s">
        <v>405</v>
      </c>
      <c r="L12" s="36"/>
      <c r="M12" s="28"/>
      <c r="N12" s="28"/>
      <c r="Q12" s="29"/>
      <c r="R12" s="29"/>
      <c r="S12" s="29"/>
    </row>
    <row r="13" spans="1:19" s="27" customFormat="1" ht="52.5" customHeight="1" x14ac:dyDescent="0.3">
      <c r="A13" s="34" t="s">
        <v>1093</v>
      </c>
      <c r="B13" s="49">
        <v>16.920000000000002</v>
      </c>
      <c r="C13" s="39" t="s">
        <v>411</v>
      </c>
      <c r="D13" s="39" t="s">
        <v>402</v>
      </c>
      <c r="E13" s="40" t="s">
        <v>450</v>
      </c>
      <c r="F13" s="38" t="s">
        <v>1094</v>
      </c>
      <c r="G13" s="67" t="s">
        <v>1095</v>
      </c>
      <c r="H13" s="39" t="s">
        <v>81</v>
      </c>
      <c r="I13" s="39">
        <v>2024</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1096</v>
      </c>
      <c r="B16" s="49">
        <v>18.899999999999999</v>
      </c>
      <c r="C16" s="65" t="s">
        <v>1097</v>
      </c>
      <c r="D16" s="75" t="s">
        <v>1098</v>
      </c>
      <c r="E16" s="93" t="s">
        <v>1099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300-000000000000}"/>
  </hyperlinks>
  <pageMargins left="0.4" right="0.4" top="0.6" bottom="0.6" header="0.31496062000000002" footer="0.31496062000000002"/>
  <pageSetup paperSize="9" scale="56" fitToHeight="0" orientation="landscape" cellComments="atEnd"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5" t="s">
        <v>156</v>
      </c>
      <c r="C1" s="116"/>
      <c r="D1" s="116"/>
      <c r="E1" s="116"/>
      <c r="F1" s="117"/>
      <c r="G1" s="112" t="s">
        <v>26</v>
      </c>
      <c r="H1" s="113"/>
      <c r="I1" s="2"/>
      <c r="J1" s="2"/>
      <c r="K1" s="2"/>
      <c r="L1" s="3"/>
      <c r="N1" s="3"/>
      <c r="O1" s="3"/>
    </row>
    <row r="2" spans="1:20" s="24" customFormat="1" ht="27" customHeight="1" x14ac:dyDescent="0.25">
      <c r="A2" s="68" t="s">
        <v>27</v>
      </c>
      <c r="B2" s="119" t="s">
        <v>62</v>
      </c>
      <c r="C2" s="116"/>
      <c r="D2" s="116"/>
      <c r="E2" s="116"/>
      <c r="F2" s="117"/>
      <c r="G2" s="22"/>
      <c r="H2" s="22"/>
      <c r="I2" s="22"/>
      <c r="J2" s="22"/>
      <c r="K2" s="22"/>
      <c r="L2" s="23"/>
      <c r="N2" s="23"/>
      <c r="O2" s="23"/>
      <c r="R2" s="25"/>
      <c r="S2" s="25"/>
      <c r="T2" s="25"/>
    </row>
    <row r="3" spans="1:20" ht="14.85" customHeight="1" x14ac:dyDescent="0.25">
      <c r="A3" s="26" t="s">
        <v>28</v>
      </c>
      <c r="B3" s="45"/>
      <c r="C3" s="45"/>
      <c r="D3" s="2"/>
      <c r="E3" s="2"/>
      <c r="F3" s="2"/>
      <c r="G3" s="2"/>
      <c r="H3" s="1"/>
      <c r="I3" s="2"/>
      <c r="J3" s="2"/>
      <c r="K3" s="2"/>
      <c r="L3" s="3"/>
      <c r="N3" s="3"/>
      <c r="O3" s="3"/>
      <c r="R3" s="5"/>
      <c r="S3" s="5"/>
      <c r="T3" s="5"/>
    </row>
    <row r="4" spans="1:20" ht="30" customHeight="1" x14ac:dyDescent="0.25">
      <c r="A4" s="86" t="s">
        <v>29</v>
      </c>
      <c r="B4" s="114" t="s">
        <v>30</v>
      </c>
      <c r="C4" s="113"/>
      <c r="D4" s="113"/>
      <c r="E4" s="114" t="s">
        <v>31</v>
      </c>
      <c r="F4" s="113"/>
      <c r="G4" s="7"/>
      <c r="I4" s="7"/>
      <c r="J4" s="7"/>
      <c r="K4" s="2"/>
      <c r="R4" s="5"/>
      <c r="S4" s="5"/>
      <c r="T4" s="5"/>
    </row>
    <row r="5" spans="1:20" ht="25.35" customHeight="1" x14ac:dyDescent="0.25">
      <c r="A5" s="85">
        <f>IFERROR(AVERAGE(C7:C1048576),0)</f>
        <v>24.224</v>
      </c>
      <c r="B5" s="118">
        <f>IFERROR(MEDIAN(C7:C1048576),0)</f>
        <v>22</v>
      </c>
      <c r="C5" s="113"/>
      <c r="D5" s="113"/>
      <c r="E5" s="118">
        <f>IFERROR(AVERAGEIFS(C7:C1048576,C7:C1048576,"&lt;"&amp;(A5+IFERROR(_xlfn.STDEV.P(C7:C1048576),0)),C7:C1048576,"&gt;"&amp;(A5-IFERROR(_xlfn.STDEV.P(C7:C1048576),0))),0)</f>
        <v>22.29</v>
      </c>
      <c r="F5" s="113"/>
    </row>
    <row r="6" spans="1:20" ht="18" customHeight="1" x14ac:dyDescent="0.25">
      <c r="A6" s="74" t="s">
        <v>28</v>
      </c>
      <c r="B6" s="74"/>
      <c r="C6" s="74"/>
      <c r="D6" s="74"/>
      <c r="E6" s="74"/>
      <c r="F6" s="74"/>
    </row>
    <row r="7" spans="1:20" s="53" customFormat="1" ht="40.15" customHeight="1" x14ac:dyDescent="0.35">
      <c r="A7" s="51" t="s">
        <v>32</v>
      </c>
      <c r="B7" s="52"/>
      <c r="C7" s="52"/>
      <c r="D7" s="52"/>
      <c r="E7" s="52"/>
      <c r="F7" s="52"/>
      <c r="G7" s="52"/>
      <c r="H7" s="52"/>
      <c r="I7" s="52"/>
      <c r="J7" s="52"/>
      <c r="K7" s="52"/>
      <c r="M7" s="54"/>
      <c r="R7" s="55"/>
      <c r="S7" s="55"/>
      <c r="T7" s="55"/>
    </row>
    <row r="8" spans="1:20" s="59" customFormat="1" ht="35.1" customHeight="1" x14ac:dyDescent="0.25">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t="s">
        <v>1100</v>
      </c>
      <c r="B9" s="49">
        <v>6.5</v>
      </c>
      <c r="C9" s="49">
        <v>26</v>
      </c>
      <c r="D9" s="39" t="s">
        <v>401</v>
      </c>
      <c r="E9" s="39" t="s">
        <v>402</v>
      </c>
      <c r="F9" s="40">
        <v>19885795000190</v>
      </c>
      <c r="G9" s="38" t="s">
        <v>744</v>
      </c>
      <c r="H9" s="67" t="s">
        <v>688</v>
      </c>
      <c r="I9" s="39" t="s">
        <v>101</v>
      </c>
      <c r="J9" s="39">
        <v>2025</v>
      </c>
      <c r="K9" s="41" t="s">
        <v>405</v>
      </c>
      <c r="M9" s="36"/>
      <c r="N9" s="28"/>
      <c r="O9" s="28"/>
      <c r="R9" s="29"/>
      <c r="S9" s="29"/>
      <c r="T9" s="29"/>
    </row>
    <row r="10" spans="1:20" s="27" customFormat="1" ht="52.5" customHeight="1" x14ac:dyDescent="0.3">
      <c r="A10" s="34" t="s">
        <v>1101</v>
      </c>
      <c r="B10" s="49">
        <v>5.29</v>
      </c>
      <c r="C10" s="49">
        <v>21.16</v>
      </c>
      <c r="D10" s="39" t="s">
        <v>401</v>
      </c>
      <c r="E10" s="39" t="s">
        <v>402</v>
      </c>
      <c r="F10" s="40">
        <v>7817427000126</v>
      </c>
      <c r="G10" s="38" t="s">
        <v>746</v>
      </c>
      <c r="H10" s="67" t="s">
        <v>747</v>
      </c>
      <c r="I10" s="39" t="s">
        <v>83</v>
      </c>
      <c r="J10" s="39">
        <v>2025</v>
      </c>
      <c r="K10" s="41" t="s">
        <v>409</v>
      </c>
      <c r="M10" s="36"/>
      <c r="N10" s="28"/>
      <c r="O10" s="28"/>
      <c r="R10" s="29"/>
      <c r="S10" s="29"/>
      <c r="T10" s="29"/>
    </row>
    <row r="11" spans="1:20" s="27" customFormat="1" ht="52.5" customHeight="1" x14ac:dyDescent="0.3">
      <c r="A11" s="34" t="s">
        <v>1102</v>
      </c>
      <c r="B11" s="49">
        <v>5.5</v>
      </c>
      <c r="C11" s="49">
        <v>22</v>
      </c>
      <c r="D11" s="39" t="s">
        <v>401</v>
      </c>
      <c r="E11" s="39" t="s">
        <v>402</v>
      </c>
      <c r="F11" s="40">
        <v>51978129000100</v>
      </c>
      <c r="G11" s="38" t="s">
        <v>1103</v>
      </c>
      <c r="H11" s="67" t="s">
        <v>697</v>
      </c>
      <c r="I11" s="39" t="s">
        <v>1104</v>
      </c>
      <c r="J11" s="39">
        <v>2024</v>
      </c>
      <c r="K11" s="41" t="s">
        <v>409</v>
      </c>
      <c r="M11" s="36"/>
      <c r="N11" s="28"/>
      <c r="O11" s="28"/>
      <c r="R11" s="29"/>
      <c r="S11" s="29"/>
      <c r="T11" s="29"/>
    </row>
    <row r="12" spans="1:20" s="27" customFormat="1" ht="52.5" customHeight="1" x14ac:dyDescent="0.3">
      <c r="A12" s="34" t="s">
        <v>1105</v>
      </c>
      <c r="B12" s="49">
        <v>5</v>
      </c>
      <c r="C12" s="49">
        <v>20</v>
      </c>
      <c r="D12" s="39" t="s">
        <v>401</v>
      </c>
      <c r="E12" s="39" t="s">
        <v>402</v>
      </c>
      <c r="F12" s="40">
        <v>36047635000191</v>
      </c>
      <c r="G12" s="38" t="s">
        <v>1106</v>
      </c>
      <c r="H12" s="67" t="s">
        <v>1107</v>
      </c>
      <c r="I12" s="39" t="s">
        <v>77</v>
      </c>
      <c r="J12" s="39">
        <v>2025</v>
      </c>
      <c r="K12" s="41" t="s">
        <v>409</v>
      </c>
      <c r="M12" s="36"/>
      <c r="N12" s="28"/>
      <c r="O12" s="28"/>
      <c r="R12" s="29"/>
      <c r="S12" s="29"/>
      <c r="T12" s="29"/>
    </row>
    <row r="13" spans="1:20" s="27" customFormat="1" ht="52.5" customHeight="1" x14ac:dyDescent="0.3">
      <c r="A13" s="34" t="s">
        <v>1108</v>
      </c>
      <c r="B13" s="49">
        <v>7.99</v>
      </c>
      <c r="C13" s="49">
        <v>31.96</v>
      </c>
      <c r="D13" s="39" t="s">
        <v>401</v>
      </c>
      <c r="E13" s="39" t="s">
        <v>402</v>
      </c>
      <c r="F13" s="40">
        <v>55813393000144</v>
      </c>
      <c r="G13" s="38" t="s">
        <v>886</v>
      </c>
      <c r="H13" s="67" t="s">
        <v>1109</v>
      </c>
      <c r="I13" s="39" t="s">
        <v>77</v>
      </c>
      <c r="J13" s="39">
        <v>2025</v>
      </c>
      <c r="K13" s="41" t="s">
        <v>409</v>
      </c>
      <c r="M13" s="36"/>
      <c r="N13" s="28"/>
      <c r="O13" s="28"/>
      <c r="R13" s="29"/>
      <c r="S13" s="29"/>
      <c r="T13" s="29"/>
    </row>
    <row r="14" spans="1:20" s="27" customFormat="1" ht="52.5" customHeight="1" x14ac:dyDescent="0.35">
      <c r="A14" s="76" t="s">
        <v>43</v>
      </c>
      <c r="B14" s="77"/>
      <c r="C14" s="77"/>
      <c r="D14" s="77"/>
      <c r="E14" s="78"/>
      <c r="F14" s="78"/>
      <c r="G14" s="79"/>
      <c r="H14" s="62"/>
      <c r="I14" s="62"/>
      <c r="J14" s="62"/>
      <c r="K14" s="62"/>
      <c r="M14" s="80"/>
      <c r="R14" s="64"/>
      <c r="S14" s="64"/>
      <c r="T14" s="64"/>
    </row>
    <row r="15" spans="1:20" s="27" customFormat="1" ht="52.5" customHeight="1" x14ac:dyDescent="0.3">
      <c r="A15" s="56" t="s">
        <v>33</v>
      </c>
      <c r="B15" s="58" t="s">
        <v>44</v>
      </c>
      <c r="C15" s="57" t="s">
        <v>52</v>
      </c>
      <c r="D15" s="57" t="s">
        <v>45</v>
      </c>
      <c r="E15" s="58" t="s">
        <v>46</v>
      </c>
      <c r="F15" s="91" t="s">
        <v>47</v>
      </c>
      <c r="G15" s="92"/>
      <c r="H15" s="66"/>
      <c r="I15" s="66"/>
      <c r="J15" s="66"/>
      <c r="K15" s="66"/>
      <c r="N15" s="60"/>
      <c r="O15" s="60"/>
      <c r="R15" s="61"/>
      <c r="S15" s="61"/>
      <c r="T15" s="61"/>
    </row>
    <row r="16" spans="1:20" s="27" customFormat="1" ht="52.5" customHeight="1" x14ac:dyDescent="0.3">
      <c r="A16" s="70" t="s">
        <v>48</v>
      </c>
      <c r="B16" s="8"/>
      <c r="C16" s="8"/>
      <c r="D16" s="69"/>
      <c r="E16" s="42"/>
      <c r="F16" s="43"/>
      <c r="G16" s="44"/>
      <c r="H16" s="6"/>
      <c r="I16" s="6"/>
      <c r="J16" s="6"/>
      <c r="K16" s="6"/>
      <c r="M16" s="4"/>
      <c r="N16" s="3"/>
      <c r="O16" s="3"/>
      <c r="R16" s="5"/>
      <c r="S16" s="5"/>
      <c r="T16" s="5"/>
    </row>
    <row r="17" spans="1:20" s="27" customFormat="1" ht="52.5" customHeight="1" x14ac:dyDescent="0.3">
      <c r="A17" s="56" t="s">
        <v>49</v>
      </c>
      <c r="B17" s="58" t="s">
        <v>44</v>
      </c>
      <c r="C17" s="57" t="s">
        <v>52</v>
      </c>
      <c r="D17" s="57" t="s">
        <v>50</v>
      </c>
      <c r="E17" s="99" t="s">
        <v>51</v>
      </c>
      <c r="F17" s="98"/>
      <c r="G17" s="92"/>
      <c r="H17" s="66"/>
      <c r="I17" s="66"/>
      <c r="J17" s="66"/>
      <c r="K17" s="66"/>
      <c r="N17" s="60"/>
      <c r="O17" s="60"/>
      <c r="R17" s="61"/>
      <c r="S17" s="61"/>
      <c r="T17" s="61"/>
    </row>
    <row r="18" spans="1:20" s="27" customFormat="1" ht="52.5" customHeight="1" x14ac:dyDescent="0.3">
      <c r="A18" s="37" t="s">
        <v>28</v>
      </c>
      <c r="B18" s="49"/>
      <c r="C18" s="49"/>
      <c r="D18" s="50"/>
      <c r="E18" s="95"/>
      <c r="F18" s="96"/>
      <c r="G18" s="97"/>
      <c r="H18" s="35"/>
      <c r="I18" s="35"/>
      <c r="J18" s="35"/>
      <c r="K18" s="35"/>
      <c r="M18" s="36"/>
      <c r="N18" s="28"/>
      <c r="O18" s="28"/>
      <c r="R18" s="29"/>
      <c r="S18" s="29"/>
      <c r="T18" s="29"/>
    </row>
    <row r="19" spans="1:20" s="27" customFormat="1" ht="52.5" customHeight="1" x14ac:dyDescent="0.3"/>
    <row r="20" spans="1:20" s="27" customFormat="1" ht="52.5" customHeight="1" x14ac:dyDescent="0.3"/>
    <row r="21" spans="1:20" s="27" customFormat="1" ht="52.5" customHeight="1" x14ac:dyDescent="0.3"/>
    <row r="22" spans="1:20" s="63" customFormat="1" ht="40.15" customHeight="1" x14ac:dyDescent="0.35"/>
    <row r="23" spans="1:20" s="59" customFormat="1" ht="35.1" customHeight="1" x14ac:dyDescent="0.3"/>
    <row r="24" spans="1:20" s="31" customFormat="1" ht="54" customHeight="1" x14ac:dyDescent="0.35"/>
    <row r="25" spans="1:20" s="31" customFormat="1" ht="54" customHeight="1" x14ac:dyDescent="0.35"/>
    <row r="26" spans="1:20" s="31" customFormat="1" ht="54" customHeight="1" x14ac:dyDescent="0.35"/>
    <row r="27" spans="1:20" s="31" customFormat="1" ht="54" customHeight="1" x14ac:dyDescent="0.35"/>
    <row r="28" spans="1:20" s="31" customFormat="1" ht="54" customHeight="1" x14ac:dyDescent="0.35"/>
    <row r="29" spans="1:20" ht="40.15" customHeight="1" x14ac:dyDescent="0.25"/>
    <row r="30" spans="1:20" s="59" customFormat="1" ht="35.1" customHeight="1" x14ac:dyDescent="0.3"/>
    <row r="31" spans="1:20" s="27" customFormat="1" ht="54" customHeight="1" x14ac:dyDescent="0.3"/>
  </sheetData>
  <mergeCells count="7">
    <mergeCell ref="E4:F4"/>
    <mergeCell ref="B5:D5"/>
    <mergeCell ref="B2:F2"/>
    <mergeCell ref="G1:H1"/>
    <mergeCell ref="B4:D4"/>
    <mergeCell ref="E5:F5"/>
    <mergeCell ref="B1:F1"/>
  </mergeCells>
  <hyperlinks>
    <hyperlink ref="G1" location="RESUMO!A1" display="Voltar para o Resumo" xr:uid="{00000000-0004-0000-3400-000000000000}"/>
  </hyperlinks>
  <pageMargins left="0.4" right="0.4" top="0.6" bottom="0.6" header="0.31496062000000002" footer="0.31496062000000002"/>
  <pageSetup paperSize="9" scale="51" fitToHeight="0" orientation="landscape" cellComments="atEnd"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5" t="s">
        <v>158</v>
      </c>
      <c r="C1" s="116"/>
      <c r="D1" s="116"/>
      <c r="E1" s="116"/>
      <c r="F1" s="117"/>
      <c r="G1" s="112" t="s">
        <v>26</v>
      </c>
      <c r="H1" s="113"/>
      <c r="I1" s="2"/>
      <c r="J1" s="2"/>
      <c r="K1" s="2"/>
      <c r="L1" s="3"/>
      <c r="N1" s="3"/>
      <c r="O1" s="3"/>
    </row>
    <row r="2" spans="1:20" s="24" customFormat="1" ht="27" customHeight="1" x14ac:dyDescent="0.25">
      <c r="A2" s="68" t="s">
        <v>27</v>
      </c>
      <c r="B2" s="119" t="s">
        <v>62</v>
      </c>
      <c r="C2" s="116"/>
      <c r="D2" s="116"/>
      <c r="E2" s="116"/>
      <c r="F2" s="117"/>
      <c r="G2" s="22"/>
      <c r="H2" s="22"/>
      <c r="I2" s="22"/>
      <c r="J2" s="22"/>
      <c r="K2" s="22"/>
      <c r="L2" s="23"/>
      <c r="N2" s="23"/>
      <c r="O2" s="23"/>
      <c r="R2" s="25"/>
      <c r="S2" s="25"/>
      <c r="T2" s="25"/>
    </row>
    <row r="3" spans="1:20" ht="14.85" customHeight="1" x14ac:dyDescent="0.25">
      <c r="A3" s="26" t="s">
        <v>28</v>
      </c>
      <c r="B3" s="45"/>
      <c r="C3" s="45"/>
      <c r="D3" s="2"/>
      <c r="E3" s="2"/>
      <c r="F3" s="2"/>
      <c r="G3" s="2"/>
      <c r="H3" s="1"/>
      <c r="I3" s="2"/>
      <c r="J3" s="2"/>
      <c r="K3" s="2"/>
      <c r="L3" s="3"/>
      <c r="N3" s="3"/>
      <c r="O3" s="3"/>
      <c r="R3" s="5"/>
      <c r="S3" s="5"/>
      <c r="T3" s="5"/>
    </row>
    <row r="4" spans="1:20" ht="30" customHeight="1" x14ac:dyDescent="0.25">
      <c r="A4" s="86" t="s">
        <v>29</v>
      </c>
      <c r="B4" s="114" t="s">
        <v>30</v>
      </c>
      <c r="C4" s="113"/>
      <c r="D4" s="113"/>
      <c r="E4" s="114" t="s">
        <v>31</v>
      </c>
      <c r="F4" s="113"/>
      <c r="G4" s="7"/>
      <c r="I4" s="7"/>
      <c r="J4" s="7"/>
      <c r="K4" s="2"/>
      <c r="R4" s="5"/>
      <c r="S4" s="5"/>
      <c r="T4" s="5"/>
    </row>
    <row r="5" spans="1:20" ht="25.35" customHeight="1" x14ac:dyDescent="0.25">
      <c r="A5" s="85">
        <f>IFERROR(AVERAGE(C7:C1048576),0)</f>
        <v>23.72</v>
      </c>
      <c r="B5" s="118">
        <f>IFERROR(MEDIAN(C7:C1048576),0)</f>
        <v>23.72</v>
      </c>
      <c r="C5" s="113"/>
      <c r="D5" s="113"/>
      <c r="E5" s="118">
        <f>IFERROR(AVERAGEIFS(C7:C1048576,C7:C1048576,"&lt;"&amp;(A5+IFERROR(_xlfn.STDEV.P(C7:C1048576),0)),C7:C1048576,"&gt;"&amp;(A5-IFERROR(_xlfn.STDEV.P(C7:C1048576),0))),0)</f>
        <v>24.843333333333334</v>
      </c>
      <c r="F5" s="113"/>
    </row>
    <row r="6" spans="1:20" ht="18" customHeight="1" x14ac:dyDescent="0.25">
      <c r="A6" s="74" t="s">
        <v>28</v>
      </c>
      <c r="B6" s="74"/>
      <c r="C6" s="74"/>
      <c r="D6" s="74"/>
      <c r="E6" s="74"/>
      <c r="F6" s="74"/>
    </row>
    <row r="7" spans="1:20" s="53" customFormat="1" ht="40.15" customHeight="1" x14ac:dyDescent="0.35">
      <c r="A7" s="51" t="s">
        <v>32</v>
      </c>
      <c r="B7" s="52"/>
      <c r="C7" s="52"/>
      <c r="D7" s="52"/>
      <c r="E7" s="52"/>
      <c r="F7" s="52"/>
      <c r="G7" s="52"/>
      <c r="H7" s="52"/>
      <c r="I7" s="52"/>
      <c r="J7" s="52"/>
      <c r="K7" s="52"/>
      <c r="M7" s="54"/>
      <c r="R7" s="55"/>
      <c r="S7" s="55"/>
      <c r="T7" s="55"/>
    </row>
    <row r="8" spans="1:20" s="59" customFormat="1" ht="35.1" customHeight="1" x14ac:dyDescent="0.25">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t="s">
        <v>1110</v>
      </c>
      <c r="B9" s="49">
        <v>10.92</v>
      </c>
      <c r="C9" s="49">
        <v>21.84</v>
      </c>
      <c r="D9" s="39" t="s">
        <v>401</v>
      </c>
      <c r="E9" s="39" t="s">
        <v>402</v>
      </c>
      <c r="F9" s="40">
        <v>52307066000122</v>
      </c>
      <c r="G9" s="38" t="s">
        <v>532</v>
      </c>
      <c r="H9" s="67" t="s">
        <v>1111</v>
      </c>
      <c r="I9" s="39" t="s">
        <v>107</v>
      </c>
      <c r="J9" s="39">
        <v>2024</v>
      </c>
      <c r="K9" s="41" t="s">
        <v>409</v>
      </c>
      <c r="M9" s="36"/>
      <c r="N9" s="28"/>
      <c r="O9" s="28"/>
      <c r="R9" s="29"/>
      <c r="S9" s="29"/>
      <c r="T9" s="29"/>
    </row>
    <row r="10" spans="1:20" s="27" customFormat="1" ht="52.5" customHeight="1" x14ac:dyDescent="0.3">
      <c r="A10" s="34" t="s">
        <v>1112</v>
      </c>
      <c r="B10" s="49">
        <v>13.61</v>
      </c>
      <c r="C10" s="49">
        <v>13.61</v>
      </c>
      <c r="D10" s="39" t="s">
        <v>401</v>
      </c>
      <c r="E10" s="39" t="s">
        <v>402</v>
      </c>
      <c r="F10" s="40">
        <v>30986684000103</v>
      </c>
      <c r="G10" s="38" t="s">
        <v>524</v>
      </c>
      <c r="H10" s="67" t="s">
        <v>1113</v>
      </c>
      <c r="I10" s="39" t="s">
        <v>93</v>
      </c>
      <c r="J10" s="39">
        <v>2024</v>
      </c>
      <c r="K10" s="41" t="s">
        <v>409</v>
      </c>
      <c r="M10" s="36"/>
      <c r="N10" s="28"/>
      <c r="O10" s="28"/>
      <c r="R10" s="29"/>
      <c r="S10" s="29"/>
      <c r="T10" s="29"/>
    </row>
    <row r="11" spans="1:20" s="27" customFormat="1" ht="52.5" customHeight="1" x14ac:dyDescent="0.3">
      <c r="A11" s="34" t="s">
        <v>1114</v>
      </c>
      <c r="B11" s="49">
        <v>15.23</v>
      </c>
      <c r="C11" s="49">
        <v>30.46</v>
      </c>
      <c r="D11" s="39" t="s">
        <v>401</v>
      </c>
      <c r="E11" s="39" t="s">
        <v>402</v>
      </c>
      <c r="F11" s="40" t="s">
        <v>717</v>
      </c>
      <c r="G11" s="38" t="s">
        <v>648</v>
      </c>
      <c r="H11" s="67" t="s">
        <v>1115</v>
      </c>
      <c r="I11" s="39" t="s">
        <v>111</v>
      </c>
      <c r="J11" s="39">
        <v>2024</v>
      </c>
      <c r="K11" s="41" t="s">
        <v>409</v>
      </c>
      <c r="M11" s="36"/>
      <c r="N11" s="28"/>
      <c r="O11" s="28"/>
      <c r="R11" s="29"/>
      <c r="S11" s="29"/>
      <c r="T11" s="29"/>
    </row>
    <row r="12" spans="1:20" s="27" customFormat="1" ht="52.5" customHeight="1" x14ac:dyDescent="0.3">
      <c r="A12" s="34" t="s">
        <v>1116</v>
      </c>
      <c r="B12" s="49">
        <v>11.86</v>
      </c>
      <c r="C12" s="49">
        <v>23.72</v>
      </c>
      <c r="D12" s="39" t="s">
        <v>401</v>
      </c>
      <c r="E12" s="39" t="s">
        <v>402</v>
      </c>
      <c r="F12" s="40">
        <v>3145819000135</v>
      </c>
      <c r="G12" s="38" t="s">
        <v>1117</v>
      </c>
      <c r="H12" s="67" t="s">
        <v>1118</v>
      </c>
      <c r="I12" s="39" t="s">
        <v>207</v>
      </c>
      <c r="J12" s="39">
        <v>2024</v>
      </c>
      <c r="K12" s="41" t="s">
        <v>409</v>
      </c>
      <c r="M12" s="36"/>
      <c r="N12" s="28"/>
      <c r="O12" s="28"/>
      <c r="R12" s="29"/>
      <c r="S12" s="29"/>
      <c r="T12" s="29"/>
    </row>
    <row r="13" spans="1:20" s="27" customFormat="1" ht="52.5" customHeight="1" x14ac:dyDescent="0.35">
      <c r="A13" s="76" t="s">
        <v>43</v>
      </c>
      <c r="B13" s="77"/>
      <c r="C13" s="77"/>
      <c r="D13" s="77"/>
      <c r="E13" s="78"/>
      <c r="F13" s="78"/>
      <c r="G13" s="79"/>
      <c r="H13" s="62"/>
      <c r="I13" s="62"/>
      <c r="J13" s="62"/>
      <c r="K13" s="62"/>
      <c r="M13" s="80"/>
      <c r="R13" s="64"/>
      <c r="S13" s="64"/>
      <c r="T13" s="64"/>
    </row>
    <row r="14" spans="1:20" s="27" customFormat="1" ht="52.5" customHeight="1" x14ac:dyDescent="0.3">
      <c r="A14" s="56" t="s">
        <v>33</v>
      </c>
      <c r="B14" s="58" t="s">
        <v>44</v>
      </c>
      <c r="C14" s="57" t="s">
        <v>52</v>
      </c>
      <c r="D14" s="57" t="s">
        <v>45</v>
      </c>
      <c r="E14" s="58" t="s">
        <v>46</v>
      </c>
      <c r="F14" s="91" t="s">
        <v>47</v>
      </c>
      <c r="G14" s="92"/>
      <c r="H14" s="66"/>
      <c r="I14" s="66"/>
      <c r="J14" s="66"/>
      <c r="K14" s="66"/>
      <c r="N14" s="60"/>
      <c r="O14" s="60"/>
      <c r="R14" s="61"/>
      <c r="S14" s="61"/>
      <c r="T14" s="61"/>
    </row>
    <row r="15" spans="1:20" s="27" customFormat="1" ht="52.5" customHeight="1" x14ac:dyDescent="0.35">
      <c r="A15" s="34" t="s">
        <v>1119</v>
      </c>
      <c r="B15" s="49">
        <v>28.97</v>
      </c>
      <c r="C15" s="49">
        <v>28.97</v>
      </c>
      <c r="D15" s="65" t="s">
        <v>1120</v>
      </c>
      <c r="E15" s="75" t="s">
        <v>757</v>
      </c>
      <c r="F15" s="93" t="s">
        <v>1121</v>
      </c>
      <c r="G15" s="94"/>
      <c r="H15" s="30"/>
      <c r="I15" s="30"/>
      <c r="J15" s="30"/>
      <c r="K15" s="30"/>
      <c r="M15" s="73"/>
      <c r="N15" s="33"/>
      <c r="O15" s="33"/>
      <c r="R15" s="32"/>
      <c r="S15" s="32"/>
      <c r="T15" s="32"/>
    </row>
    <row r="16" spans="1:20" s="27" customFormat="1" ht="52.5" customHeight="1" x14ac:dyDescent="0.3">
      <c r="A16" s="70" t="s">
        <v>48</v>
      </c>
      <c r="B16" s="8"/>
      <c r="C16" s="8"/>
      <c r="D16" s="69"/>
      <c r="E16" s="42"/>
      <c r="F16" s="43"/>
      <c r="G16" s="44"/>
      <c r="H16" s="6"/>
      <c r="I16" s="6"/>
      <c r="J16" s="6"/>
      <c r="K16" s="6"/>
      <c r="M16" s="4"/>
      <c r="N16" s="3"/>
      <c r="O16" s="3"/>
      <c r="R16" s="5"/>
      <c r="S16" s="5"/>
      <c r="T16" s="5"/>
    </row>
    <row r="17" spans="1:20" s="27" customFormat="1" ht="52.5" customHeight="1" x14ac:dyDescent="0.3">
      <c r="A17" s="56" t="s">
        <v>49</v>
      </c>
      <c r="B17" s="58" t="s">
        <v>44</v>
      </c>
      <c r="C17" s="57" t="s">
        <v>52</v>
      </c>
      <c r="D17" s="57" t="s">
        <v>50</v>
      </c>
      <c r="E17" s="99" t="s">
        <v>51</v>
      </c>
      <c r="F17" s="98"/>
      <c r="G17" s="92"/>
      <c r="H17" s="66"/>
      <c r="I17" s="66"/>
      <c r="J17" s="66"/>
      <c r="K17" s="66"/>
      <c r="N17" s="60"/>
      <c r="O17" s="60"/>
      <c r="R17" s="61"/>
      <c r="S17" s="61"/>
      <c r="T17" s="61"/>
    </row>
    <row r="18" spans="1:20" s="27" customFormat="1" ht="52.5" customHeight="1" x14ac:dyDescent="0.3">
      <c r="A18" s="37" t="s">
        <v>28</v>
      </c>
      <c r="B18" s="49"/>
      <c r="C18" s="49"/>
      <c r="D18" s="50"/>
      <c r="E18" s="95"/>
      <c r="F18" s="96"/>
      <c r="G18" s="97"/>
      <c r="H18" s="35"/>
      <c r="I18" s="35"/>
      <c r="J18" s="35"/>
      <c r="K18" s="35"/>
      <c r="M18" s="36"/>
      <c r="N18" s="28"/>
      <c r="O18" s="28"/>
      <c r="R18" s="29"/>
      <c r="S18" s="29"/>
      <c r="T18" s="29"/>
    </row>
    <row r="19" spans="1:20" s="27" customFormat="1" ht="52.5" customHeight="1" x14ac:dyDescent="0.3"/>
    <row r="20" spans="1:20" s="27" customFormat="1" ht="52.5" customHeight="1" x14ac:dyDescent="0.3"/>
    <row r="21" spans="1:20" s="27" customFormat="1" ht="52.5" customHeight="1" x14ac:dyDescent="0.3"/>
    <row r="22" spans="1:20" s="63" customFormat="1" ht="40.15" customHeight="1" x14ac:dyDescent="0.35"/>
    <row r="23" spans="1:20" s="59" customFormat="1" ht="35.1" customHeight="1" x14ac:dyDescent="0.3"/>
    <row r="24" spans="1:20" s="31" customFormat="1" ht="54" customHeight="1" x14ac:dyDescent="0.35"/>
    <row r="25" spans="1:20" s="31" customFormat="1" ht="54" customHeight="1" x14ac:dyDescent="0.35"/>
    <row r="26" spans="1:20" s="31" customFormat="1" ht="54" customHeight="1" x14ac:dyDescent="0.35"/>
    <row r="27" spans="1:20" s="31" customFormat="1" ht="54" customHeight="1" x14ac:dyDescent="0.35"/>
    <row r="28" spans="1:20" s="31" customFormat="1" ht="54" customHeight="1" x14ac:dyDescent="0.35"/>
    <row r="29" spans="1:20" ht="40.15" customHeight="1" x14ac:dyDescent="0.25"/>
    <row r="30" spans="1:20" s="59" customFormat="1" ht="35.1" customHeight="1" x14ac:dyDescent="0.3"/>
    <row r="31" spans="1:20" s="27" customFormat="1" ht="54" customHeight="1" x14ac:dyDescent="0.3"/>
  </sheetData>
  <mergeCells count="7">
    <mergeCell ref="E4:F4"/>
    <mergeCell ref="B5:D5"/>
    <mergeCell ref="B2:F2"/>
    <mergeCell ref="G1:H1"/>
    <mergeCell ref="B4:D4"/>
    <mergeCell ref="E5:F5"/>
    <mergeCell ref="B1:F1"/>
  </mergeCells>
  <hyperlinks>
    <hyperlink ref="G1" location="RESUMO!A1" display="Voltar para o Resumo" xr:uid="{00000000-0004-0000-3500-000000000000}"/>
  </hyperlinks>
  <pageMargins left="0.4" right="0.4" top="0.6" bottom="0.6" header="0.31496062000000002" footer="0.31496062000000002"/>
  <pageSetup paperSize="9" scale="51" fitToHeight="0" orientation="landscape" cellComments="atEnd"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160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9.5399999999999991</v>
      </c>
      <c r="B5" s="118">
        <f>IFERROR(MEDIAN(B7:B1048576),0)</f>
        <v>8.8800000000000008</v>
      </c>
      <c r="C5" s="113"/>
      <c r="D5" s="118">
        <f>IFERROR(AVERAGEIFS(B7:B1048576,B7:B1048576,"&lt;"&amp;(A5+IFERROR(_xlfn.STDEV.P(B7:B1048576),0)),B7:B1048576,"&gt;"&amp;(A5-IFERROR(_xlfn.STDEV.P(B7:B1048576),0))),0)</f>
        <v>8.2100000000000009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1122</v>
      </c>
      <c r="B9" s="49">
        <v>12.31</v>
      </c>
      <c r="C9" s="39" t="s">
        <v>695</v>
      </c>
      <c r="D9" s="39" t="s">
        <v>402</v>
      </c>
      <c r="E9" s="40">
        <v>54642267000101</v>
      </c>
      <c r="F9" s="38" t="s">
        <v>447</v>
      </c>
      <c r="G9" s="67" t="s">
        <v>448</v>
      </c>
      <c r="H9" s="39" t="s">
        <v>181</v>
      </c>
      <c r="I9" s="39">
        <v>2024</v>
      </c>
      <c r="J9" s="41" t="s">
        <v>409</v>
      </c>
      <c r="L9" s="36"/>
      <c r="M9" s="28"/>
      <c r="N9" s="28"/>
      <c r="Q9" s="29"/>
      <c r="R9" s="29"/>
      <c r="S9" s="29"/>
    </row>
    <row r="10" spans="1:19" s="27" customFormat="1" ht="52.5" customHeight="1" x14ac:dyDescent="0.3">
      <c r="A10" s="34" t="s">
        <v>1123</v>
      </c>
      <c r="B10" s="49">
        <v>12.42</v>
      </c>
      <c r="C10" s="39" t="s">
        <v>695</v>
      </c>
      <c r="D10" s="39" t="s">
        <v>402</v>
      </c>
      <c r="E10" s="40">
        <v>30986684000103</v>
      </c>
      <c r="F10" s="38" t="s">
        <v>823</v>
      </c>
      <c r="G10" s="67" t="s">
        <v>824</v>
      </c>
      <c r="H10" s="39" t="s">
        <v>173</v>
      </c>
      <c r="I10" s="39">
        <v>2024</v>
      </c>
      <c r="J10" s="41" t="s">
        <v>409</v>
      </c>
      <c r="L10" s="36"/>
      <c r="M10" s="28"/>
      <c r="N10" s="28"/>
      <c r="Q10" s="29"/>
      <c r="R10" s="29"/>
      <c r="S10" s="29"/>
    </row>
    <row r="11" spans="1:19" s="27" customFormat="1" ht="52.5" customHeight="1" x14ac:dyDescent="0.3">
      <c r="A11" s="34" t="s">
        <v>1124</v>
      </c>
      <c r="B11" s="49">
        <v>8.8800000000000008</v>
      </c>
      <c r="C11" s="39" t="s">
        <v>695</v>
      </c>
      <c r="D11" s="39" t="s">
        <v>402</v>
      </c>
      <c r="E11" s="40">
        <v>53352359000194</v>
      </c>
      <c r="F11" s="38" t="s">
        <v>585</v>
      </c>
      <c r="G11" s="67" t="s">
        <v>586</v>
      </c>
      <c r="H11" s="39" t="s">
        <v>79</v>
      </c>
      <c r="I11" s="39">
        <v>2025</v>
      </c>
      <c r="J11" s="41" t="s">
        <v>405</v>
      </c>
      <c r="L11" s="36"/>
      <c r="M11" s="28"/>
      <c r="N11" s="28"/>
      <c r="Q11" s="29"/>
      <c r="R11" s="29"/>
      <c r="S11" s="29"/>
    </row>
    <row r="12" spans="1:19" s="27" customFormat="1" ht="52.5" customHeight="1" x14ac:dyDescent="0.3">
      <c r="A12" s="34" t="s">
        <v>1125</v>
      </c>
      <c r="B12" s="49">
        <v>6.55</v>
      </c>
      <c r="C12" s="39" t="s">
        <v>651</v>
      </c>
      <c r="D12" s="39" t="s">
        <v>402</v>
      </c>
      <c r="E12" s="40">
        <v>88664000154</v>
      </c>
      <c r="F12" s="38" t="s">
        <v>720</v>
      </c>
      <c r="G12" s="67" t="s">
        <v>1126</v>
      </c>
      <c r="H12" s="39" t="s">
        <v>157</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1127</v>
      </c>
      <c r="B15" s="49">
        <v>7.54</v>
      </c>
      <c r="C15" s="65" t="s">
        <v>1128</v>
      </c>
      <c r="D15" s="75" t="s">
        <v>1129</v>
      </c>
      <c r="E15" s="93" t="s">
        <v>1130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600-000000000000}"/>
  </hyperlinks>
  <pageMargins left="0.4" right="0.4" top="0.6" bottom="0.6" header="0.31496062000000002" footer="0.31496062000000002"/>
  <pageSetup paperSize="9" scale="56" fitToHeight="0" orientation="landscape" cellComments="atEnd"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162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14.901999999999997</v>
      </c>
      <c r="B5" s="118">
        <f>IFERROR(MEDIAN(B7:B1048576),0)</f>
        <v>14.45</v>
      </c>
      <c r="C5" s="113"/>
      <c r="D5" s="118">
        <f>IFERROR(AVERAGEIFS(B7:B1048576,B7:B1048576,"&lt;"&amp;(A5+IFERROR(_xlfn.STDEV.P(B7:B1048576),0)),B7:B1048576,"&gt;"&amp;(A5-IFERROR(_xlfn.STDEV.P(B7:B1048576),0))),0)</f>
        <v>13.873333333333333</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1131</v>
      </c>
      <c r="B9" s="49">
        <v>14.45</v>
      </c>
      <c r="C9" s="39" t="s">
        <v>401</v>
      </c>
      <c r="D9" s="39" t="s">
        <v>402</v>
      </c>
      <c r="E9" s="40">
        <v>30986684000103</v>
      </c>
      <c r="F9" s="38" t="s">
        <v>1132</v>
      </c>
      <c r="G9" s="67" t="s">
        <v>1133</v>
      </c>
      <c r="H9" s="39" t="s">
        <v>121</v>
      </c>
      <c r="I9" s="39">
        <v>2024</v>
      </c>
      <c r="J9" s="41" t="s">
        <v>409</v>
      </c>
      <c r="L9" s="36"/>
      <c r="M9" s="28"/>
      <c r="N9" s="28"/>
      <c r="Q9" s="29"/>
      <c r="R9" s="29"/>
      <c r="S9" s="29"/>
    </row>
    <row r="10" spans="1:19" s="27" customFormat="1" ht="52.5" customHeight="1" x14ac:dyDescent="0.3">
      <c r="A10" s="34" t="s">
        <v>1134</v>
      </c>
      <c r="B10" s="49">
        <v>14.75</v>
      </c>
      <c r="C10" s="39" t="s">
        <v>401</v>
      </c>
      <c r="D10" s="39" t="s">
        <v>402</v>
      </c>
      <c r="E10" s="40">
        <v>2111713000158</v>
      </c>
      <c r="F10" s="38" t="s">
        <v>476</v>
      </c>
      <c r="G10" s="67" t="s">
        <v>477</v>
      </c>
      <c r="H10" s="39" t="s">
        <v>60</v>
      </c>
      <c r="I10" s="39">
        <v>2025</v>
      </c>
      <c r="J10" s="41" t="s">
        <v>405</v>
      </c>
      <c r="L10" s="36"/>
      <c r="M10" s="28"/>
      <c r="N10" s="28"/>
      <c r="Q10" s="29"/>
      <c r="R10" s="29"/>
      <c r="S10" s="29"/>
    </row>
    <row r="11" spans="1:19" s="27" customFormat="1" ht="52.5" customHeight="1" x14ac:dyDescent="0.3">
      <c r="A11" s="34" t="s">
        <v>1123</v>
      </c>
      <c r="B11" s="49">
        <v>12.42</v>
      </c>
      <c r="C11" s="39" t="s">
        <v>695</v>
      </c>
      <c r="D11" s="39" t="s">
        <v>402</v>
      </c>
      <c r="E11" s="40">
        <v>30986684000103</v>
      </c>
      <c r="F11" s="38" t="s">
        <v>823</v>
      </c>
      <c r="G11" s="67" t="s">
        <v>824</v>
      </c>
      <c r="H11" s="39" t="s">
        <v>173</v>
      </c>
      <c r="I11" s="39">
        <v>2024</v>
      </c>
      <c r="J11" s="41" t="s">
        <v>409</v>
      </c>
      <c r="L11" s="36"/>
      <c r="M11" s="28"/>
      <c r="N11" s="28"/>
      <c r="Q11" s="29"/>
      <c r="R11" s="29"/>
      <c r="S11" s="29"/>
    </row>
    <row r="12" spans="1:19" s="27" customFormat="1" ht="52.5" customHeight="1" x14ac:dyDescent="0.3">
      <c r="A12" s="34" t="s">
        <v>1135</v>
      </c>
      <c r="B12" s="49">
        <v>9.99</v>
      </c>
      <c r="C12" s="39" t="s">
        <v>651</v>
      </c>
      <c r="D12" s="39" t="s">
        <v>402</v>
      </c>
      <c r="E12" s="40">
        <v>48637198000145</v>
      </c>
      <c r="F12" s="38" t="s">
        <v>746</v>
      </c>
      <c r="G12" s="67" t="s">
        <v>1136</v>
      </c>
      <c r="H12" s="39" t="s">
        <v>163</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1137</v>
      </c>
      <c r="B15" s="49">
        <v>22.9</v>
      </c>
      <c r="C15" s="65" t="s">
        <v>1138</v>
      </c>
      <c r="D15" s="75" t="s">
        <v>1139</v>
      </c>
      <c r="E15" s="93" t="s">
        <v>1140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700-000000000000}"/>
  </hyperlinks>
  <pageMargins left="0.4" right="0.4" top="0.6" bottom="0.6" header="0.31496062000000002" footer="0.31496062000000002"/>
  <pageSetup paperSize="9" scale="56" fitToHeight="0" orientation="landscape" cellComments="atEnd"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164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15.64</v>
      </c>
      <c r="B5" s="118">
        <f>IFERROR(MEDIAN(B7:B1048576),0)</f>
        <v>14.425000000000001</v>
      </c>
      <c r="C5" s="113"/>
      <c r="D5" s="118">
        <f>IFERROR(AVERAGEIFS(B7:B1048576,B7:B1048576,"&lt;"&amp;(A5+IFERROR(_xlfn.STDEV.P(B7:B1048576),0)),B7:B1048576,"&gt;"&amp;(A5-IFERROR(_xlfn.STDEV.P(B7:B1048576),0))),0)</f>
        <v>13.868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1141</v>
      </c>
      <c r="B9" s="49">
        <v>12.9</v>
      </c>
      <c r="C9" s="39" t="s">
        <v>419</v>
      </c>
      <c r="D9" s="39" t="s">
        <v>402</v>
      </c>
      <c r="E9" s="40" t="s">
        <v>450</v>
      </c>
      <c r="F9" s="38" t="s">
        <v>781</v>
      </c>
      <c r="G9" s="67" t="s">
        <v>1142</v>
      </c>
      <c r="H9" s="39" t="s">
        <v>139</v>
      </c>
      <c r="I9" s="39">
        <v>2024</v>
      </c>
      <c r="J9" s="41" t="s">
        <v>409</v>
      </c>
      <c r="L9" s="36"/>
      <c r="M9" s="28"/>
      <c r="N9" s="28"/>
      <c r="Q9" s="29"/>
      <c r="R9" s="29"/>
      <c r="S9" s="29"/>
    </row>
    <row r="10" spans="1:19" s="27" customFormat="1" ht="52.5" customHeight="1" x14ac:dyDescent="0.3">
      <c r="A10" s="34" t="s">
        <v>1143</v>
      </c>
      <c r="B10" s="49">
        <v>13.85</v>
      </c>
      <c r="C10" s="39" t="s">
        <v>411</v>
      </c>
      <c r="D10" s="39" t="s">
        <v>402</v>
      </c>
      <c r="E10" s="40">
        <v>55813393000144</v>
      </c>
      <c r="F10" s="38" t="s">
        <v>1144</v>
      </c>
      <c r="G10" s="67" t="s">
        <v>1145</v>
      </c>
      <c r="H10" s="39" t="s">
        <v>75</v>
      </c>
      <c r="I10" s="39">
        <v>2024</v>
      </c>
      <c r="J10" s="41" t="s">
        <v>409</v>
      </c>
      <c r="L10" s="36"/>
      <c r="M10" s="28"/>
      <c r="N10" s="28"/>
      <c r="Q10" s="29"/>
      <c r="R10" s="29"/>
      <c r="S10" s="29"/>
    </row>
    <row r="11" spans="1:19" s="27" customFormat="1" ht="52.5" customHeight="1" x14ac:dyDescent="0.3">
      <c r="A11" s="34" t="s">
        <v>1146</v>
      </c>
      <c r="B11" s="49">
        <v>12.3</v>
      </c>
      <c r="C11" s="39" t="s">
        <v>419</v>
      </c>
      <c r="D11" s="39" t="s">
        <v>402</v>
      </c>
      <c r="E11" s="40">
        <v>87174991000107</v>
      </c>
      <c r="F11" s="38" t="s">
        <v>945</v>
      </c>
      <c r="G11" s="67" t="s">
        <v>946</v>
      </c>
      <c r="H11" s="39" t="s">
        <v>117</v>
      </c>
      <c r="I11" s="39">
        <v>2024</v>
      </c>
      <c r="J11" s="41" t="s">
        <v>409</v>
      </c>
      <c r="L11" s="36"/>
      <c r="M11" s="28"/>
      <c r="N11" s="28"/>
      <c r="Q11" s="29"/>
      <c r="R11" s="29"/>
      <c r="S11" s="29"/>
    </row>
    <row r="12" spans="1:19" s="27" customFormat="1" ht="52.5" customHeight="1" x14ac:dyDescent="0.3">
      <c r="A12" s="34" t="s">
        <v>1147</v>
      </c>
      <c r="B12" s="49">
        <v>24.5</v>
      </c>
      <c r="C12" s="39" t="s">
        <v>419</v>
      </c>
      <c r="D12" s="39" t="s">
        <v>402</v>
      </c>
      <c r="E12" s="40">
        <v>44910500000136</v>
      </c>
      <c r="F12" s="38" t="s">
        <v>407</v>
      </c>
      <c r="G12" s="67" t="s">
        <v>796</v>
      </c>
      <c r="H12" s="39" t="s">
        <v>63</v>
      </c>
      <c r="I12" s="39">
        <v>2025</v>
      </c>
      <c r="J12" s="41" t="s">
        <v>405</v>
      </c>
      <c r="L12" s="36"/>
      <c r="M12" s="28"/>
      <c r="N12" s="28"/>
      <c r="Q12" s="29"/>
      <c r="R12" s="29"/>
      <c r="S12" s="29"/>
    </row>
    <row r="13" spans="1:19" s="27" customFormat="1" ht="52.5" customHeight="1" x14ac:dyDescent="0.3">
      <c r="A13" s="34" t="s">
        <v>1148</v>
      </c>
      <c r="B13" s="49">
        <v>15</v>
      </c>
      <c r="C13" s="39" t="s">
        <v>401</v>
      </c>
      <c r="D13" s="39" t="s">
        <v>402</v>
      </c>
      <c r="E13" s="40">
        <v>44910500000136</v>
      </c>
      <c r="F13" s="38" t="s">
        <v>561</v>
      </c>
      <c r="G13" s="67" t="s">
        <v>1149</v>
      </c>
      <c r="H13" s="39" t="s">
        <v>60</v>
      </c>
      <c r="I13" s="39">
        <v>2025</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1150</v>
      </c>
      <c r="B16" s="49">
        <v>15.29</v>
      </c>
      <c r="C16" s="65" t="s">
        <v>1151</v>
      </c>
      <c r="D16" s="75" t="s">
        <v>425</v>
      </c>
      <c r="E16" s="93" t="s">
        <v>1152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800-000000000000}"/>
  </hyperlinks>
  <pageMargins left="0.4" right="0.4" top="0.6" bottom="0.6" header="0.31496062000000002" footer="0.31496062000000002"/>
  <pageSetup paperSize="9" scale="56" fitToHeight="0" orientation="landscape" cellComments="atEnd"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166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10.693333333333333</v>
      </c>
      <c r="B5" s="118">
        <f>IFERROR(MEDIAN(B7:B1048576),0)</f>
        <v>10.36</v>
      </c>
      <c r="C5" s="113"/>
      <c r="D5" s="118">
        <f>IFERROR(AVERAGEIFS(B7:B1048576,B7:B1048576,"&lt;"&amp;(A5+IFERROR(_xlfn.STDEV.P(B7:B1048576),0)),B7:B1048576,"&gt;"&amp;(A5-IFERROR(_xlfn.STDEV.P(B7:B1048576),0))),0)</f>
        <v>10.073333333333332</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1153</v>
      </c>
      <c r="B9" s="49">
        <v>13.45</v>
      </c>
      <c r="C9" s="39" t="s">
        <v>411</v>
      </c>
      <c r="D9" s="39" t="s">
        <v>402</v>
      </c>
      <c r="E9" s="40">
        <v>707704000107</v>
      </c>
      <c r="F9" s="38" t="s">
        <v>1154</v>
      </c>
      <c r="G9" s="67" t="s">
        <v>1155</v>
      </c>
      <c r="H9" s="39" t="s">
        <v>115</v>
      </c>
      <c r="I9" s="39">
        <v>2024</v>
      </c>
      <c r="J9" s="41" t="s">
        <v>405</v>
      </c>
      <c r="L9" s="36"/>
      <c r="M9" s="28"/>
      <c r="N9" s="28"/>
      <c r="Q9" s="29"/>
      <c r="R9" s="29"/>
      <c r="S9" s="29"/>
    </row>
    <row r="10" spans="1:19" s="27" customFormat="1" ht="52.5" customHeight="1" x14ac:dyDescent="0.3">
      <c r="A10" s="34" t="s">
        <v>1156</v>
      </c>
      <c r="B10" s="49">
        <v>7.7</v>
      </c>
      <c r="C10" s="39" t="s">
        <v>419</v>
      </c>
      <c r="D10" s="39" t="s">
        <v>402</v>
      </c>
      <c r="E10" s="40">
        <v>112092000100</v>
      </c>
      <c r="F10" s="38" t="s">
        <v>600</v>
      </c>
      <c r="G10" s="67" t="s">
        <v>436</v>
      </c>
      <c r="H10" s="39" t="s">
        <v>75</v>
      </c>
      <c r="I10" s="39">
        <v>2025</v>
      </c>
      <c r="J10" s="41" t="s">
        <v>409</v>
      </c>
      <c r="L10" s="36"/>
      <c r="M10" s="28"/>
      <c r="N10" s="28"/>
      <c r="Q10" s="29"/>
      <c r="R10" s="29"/>
      <c r="S10" s="29"/>
    </row>
    <row r="11" spans="1:19" s="27" customFormat="1" ht="52.5" customHeight="1" x14ac:dyDescent="0.3">
      <c r="A11" s="34" t="s">
        <v>1157</v>
      </c>
      <c r="B11" s="49">
        <v>9.5</v>
      </c>
      <c r="C11" s="39" t="s">
        <v>419</v>
      </c>
      <c r="D11" s="39" t="s">
        <v>402</v>
      </c>
      <c r="E11" s="40">
        <v>44910500000136</v>
      </c>
      <c r="F11" s="38" t="s">
        <v>464</v>
      </c>
      <c r="G11" s="67" t="s">
        <v>1158</v>
      </c>
      <c r="H11" s="39" t="s">
        <v>1159</v>
      </c>
      <c r="I11" s="39">
        <v>2024</v>
      </c>
      <c r="J11" s="41" t="s">
        <v>409</v>
      </c>
      <c r="L11" s="36"/>
      <c r="M11" s="28"/>
      <c r="N11" s="28"/>
      <c r="Q11" s="29"/>
      <c r="R11" s="29"/>
      <c r="S11" s="29"/>
    </row>
    <row r="12" spans="1:19" s="27" customFormat="1" ht="52.5" customHeight="1" x14ac:dyDescent="0.3">
      <c r="A12" s="34" t="s">
        <v>1160</v>
      </c>
      <c r="B12" s="49">
        <v>9.9</v>
      </c>
      <c r="C12" s="39" t="s">
        <v>401</v>
      </c>
      <c r="D12" s="39" t="s">
        <v>402</v>
      </c>
      <c r="E12" s="40">
        <v>27403752000150</v>
      </c>
      <c r="F12" s="38" t="s">
        <v>777</v>
      </c>
      <c r="G12" s="67" t="s">
        <v>1161</v>
      </c>
      <c r="H12" s="39" t="s">
        <v>81</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1162</v>
      </c>
      <c r="B15" s="49">
        <v>12.79</v>
      </c>
      <c r="C15" s="65" t="s">
        <v>1163</v>
      </c>
      <c r="D15" s="75" t="s">
        <v>425</v>
      </c>
      <c r="E15" s="93" t="s">
        <v>1164</v>
      </c>
      <c r="F15" s="94"/>
      <c r="G15" s="30"/>
      <c r="H15" s="30"/>
      <c r="I15" s="30"/>
      <c r="J15" s="30"/>
      <c r="L15" s="73"/>
      <c r="M15" s="33"/>
      <c r="N15" s="33"/>
      <c r="Q15" s="32"/>
      <c r="R15" s="32"/>
      <c r="S15" s="32"/>
    </row>
    <row r="16" spans="1:19" s="27" customFormat="1" ht="52.5" customHeight="1" x14ac:dyDescent="0.35">
      <c r="A16" s="34" t="s">
        <v>1165</v>
      </c>
      <c r="B16" s="49">
        <v>10.82</v>
      </c>
      <c r="C16" s="65" t="s">
        <v>1163</v>
      </c>
      <c r="D16" s="75" t="s">
        <v>1166</v>
      </c>
      <c r="E16" s="93" t="s">
        <v>1167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900-000000000000}"/>
  </hyperlinks>
  <pageMargins left="0.4" right="0.4" top="0.6" bottom="0.6" header="0.31496062000000002" footer="0.31496062000000002"/>
  <pageSetup paperSize="9" scale="56" fitToHeight="0" orientation="landscape" cellComments="atEnd"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168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181.01399999999998</v>
      </c>
      <c r="B5" s="118">
        <f>IFERROR(MEDIAN(B7:B1048576),0)</f>
        <v>159.99</v>
      </c>
      <c r="C5" s="113"/>
      <c r="D5" s="118">
        <f>IFERROR(AVERAGEIFS(B7:B1048576,B7:B1048576,"&lt;"&amp;(A5+IFERROR(_xlfn.STDEV.P(B7:B1048576),0)),B7:B1048576,"&gt;"&amp;(A5-IFERROR(_xlfn.STDEV.P(B7:B1048576),0))),0)</f>
        <v>145.75666666666666</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1168</v>
      </c>
      <c r="B9" s="49">
        <v>159.99</v>
      </c>
      <c r="C9" s="39" t="s">
        <v>401</v>
      </c>
      <c r="D9" s="39" t="s">
        <v>402</v>
      </c>
      <c r="E9" s="40">
        <v>52996455000102</v>
      </c>
      <c r="F9" s="38" t="s">
        <v>970</v>
      </c>
      <c r="G9" s="67" t="s">
        <v>1158</v>
      </c>
      <c r="H9" s="39" t="s">
        <v>107</v>
      </c>
      <c r="I9" s="39">
        <v>2025</v>
      </c>
      <c r="J9" s="41" t="s">
        <v>409</v>
      </c>
      <c r="L9" s="36"/>
      <c r="M9" s="28"/>
      <c r="N9" s="28"/>
      <c r="Q9" s="29"/>
      <c r="R9" s="29"/>
      <c r="S9" s="29"/>
    </row>
    <row r="10" spans="1:19" s="27" customFormat="1" ht="52.5" customHeight="1" x14ac:dyDescent="0.3">
      <c r="A10" s="34" t="s">
        <v>1169</v>
      </c>
      <c r="B10" s="49">
        <v>139.28</v>
      </c>
      <c r="C10" s="39" t="s">
        <v>401</v>
      </c>
      <c r="D10" s="39" t="s">
        <v>402</v>
      </c>
      <c r="E10" s="40">
        <v>8471046000109</v>
      </c>
      <c r="F10" s="38" t="s">
        <v>464</v>
      </c>
      <c r="G10" s="67" t="s">
        <v>1170</v>
      </c>
      <c r="H10" s="39" t="s">
        <v>161</v>
      </c>
      <c r="I10" s="39">
        <v>2024</v>
      </c>
      <c r="J10" s="41" t="s">
        <v>409</v>
      </c>
      <c r="L10" s="36"/>
      <c r="M10" s="28"/>
      <c r="N10" s="28"/>
      <c r="Q10" s="29"/>
      <c r="R10" s="29"/>
      <c r="S10" s="29"/>
    </row>
    <row r="11" spans="1:19" s="27" customFormat="1" ht="52.5" customHeight="1" x14ac:dyDescent="0.3">
      <c r="A11" s="34" t="s">
        <v>1171</v>
      </c>
      <c r="B11" s="49">
        <v>138</v>
      </c>
      <c r="C11" s="39" t="s">
        <v>742</v>
      </c>
      <c r="D11" s="39" t="s">
        <v>402</v>
      </c>
      <c r="E11" s="40">
        <v>8471046000109</v>
      </c>
      <c r="F11" s="38" t="s">
        <v>1172</v>
      </c>
      <c r="G11" s="67" t="s">
        <v>1173</v>
      </c>
      <c r="H11" s="39" t="s">
        <v>1174</v>
      </c>
      <c r="I11" s="39">
        <v>2024</v>
      </c>
      <c r="J11" s="41" t="s">
        <v>409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1175</v>
      </c>
      <c r="B14" s="49">
        <v>227.9</v>
      </c>
      <c r="C14" s="65" t="s">
        <v>1176</v>
      </c>
      <c r="D14" s="75" t="s">
        <v>1177</v>
      </c>
      <c r="E14" s="93" t="s">
        <v>1178</v>
      </c>
      <c r="F14" s="94"/>
      <c r="G14" s="30"/>
      <c r="H14" s="30"/>
      <c r="I14" s="30"/>
      <c r="J14" s="30"/>
      <c r="L14" s="73"/>
      <c r="M14" s="33"/>
      <c r="N14" s="33"/>
      <c r="Q14" s="32"/>
      <c r="R14" s="32"/>
      <c r="S14" s="32"/>
    </row>
    <row r="15" spans="1:19" s="27" customFormat="1" ht="52.5" customHeight="1" x14ac:dyDescent="0.35">
      <c r="A15" s="34" t="s">
        <v>1179</v>
      </c>
      <c r="B15" s="49">
        <v>239.9</v>
      </c>
      <c r="C15" s="65" t="s">
        <v>1176</v>
      </c>
      <c r="D15" s="75" t="s">
        <v>1180</v>
      </c>
      <c r="E15" s="93" t="s">
        <v>1181</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A00-000000000000}"/>
  </hyperlinks>
  <pageMargins left="0.4" right="0.4" top="0.6" bottom="0.6" header="0.31496062000000002" footer="0.31496062000000002"/>
  <pageSetup paperSize="9" scale="56" fitToHeight="0" orientation="landscape" cellComments="atEnd"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170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44.01428571428572</v>
      </c>
      <c r="B5" s="118">
        <f>IFERROR(MEDIAN(B7:B1048576),0)</f>
        <v>35.85</v>
      </c>
      <c r="C5" s="113"/>
      <c r="D5" s="118">
        <f>IFERROR(AVERAGEIFS(B7:B1048576,B7:B1048576,"&lt;"&amp;(A5+IFERROR(_xlfn.STDEV.P(B7:B1048576),0)),B7:B1048576,"&gt;"&amp;(A5-IFERROR(_xlfn.STDEV.P(B7:B1048576),0))),0)</f>
        <v>35.478000000000002</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1182</v>
      </c>
      <c r="B9" s="49">
        <v>34.450000000000003</v>
      </c>
      <c r="C9" s="39" t="s">
        <v>401</v>
      </c>
      <c r="D9" s="39" t="s">
        <v>402</v>
      </c>
      <c r="E9" s="40">
        <v>51978129000100</v>
      </c>
      <c r="F9" s="38" t="s">
        <v>606</v>
      </c>
      <c r="G9" s="67" t="s">
        <v>607</v>
      </c>
      <c r="H9" s="39" t="s">
        <v>197</v>
      </c>
      <c r="I9" s="39">
        <v>2025</v>
      </c>
      <c r="J9" s="41" t="s">
        <v>409</v>
      </c>
      <c r="L9" s="36"/>
      <c r="M9" s="28"/>
      <c r="N9" s="28"/>
      <c r="Q9" s="29"/>
      <c r="R9" s="29"/>
      <c r="S9" s="29"/>
    </row>
    <row r="10" spans="1:19" s="27" customFormat="1" ht="52.5" customHeight="1" x14ac:dyDescent="0.3">
      <c r="A10" s="34" t="s">
        <v>1183</v>
      </c>
      <c r="B10" s="49">
        <v>35.5</v>
      </c>
      <c r="C10" s="39" t="s">
        <v>401</v>
      </c>
      <c r="D10" s="39" t="s">
        <v>402</v>
      </c>
      <c r="E10" s="40">
        <v>18449927000179</v>
      </c>
      <c r="F10" s="38" t="s">
        <v>1184</v>
      </c>
      <c r="G10" s="67" t="s">
        <v>1185</v>
      </c>
      <c r="H10" s="39" t="s">
        <v>115</v>
      </c>
      <c r="I10" s="39">
        <v>2025</v>
      </c>
      <c r="J10" s="41" t="s">
        <v>409</v>
      </c>
      <c r="L10" s="36"/>
      <c r="M10" s="28"/>
      <c r="N10" s="28"/>
      <c r="Q10" s="29"/>
      <c r="R10" s="29"/>
      <c r="S10" s="29"/>
    </row>
    <row r="11" spans="1:19" s="27" customFormat="1" ht="52.5" customHeight="1" x14ac:dyDescent="0.3">
      <c r="A11" s="34" t="s">
        <v>1186</v>
      </c>
      <c r="B11" s="49">
        <v>35.85</v>
      </c>
      <c r="C11" s="39" t="s">
        <v>401</v>
      </c>
      <c r="D11" s="39" t="s">
        <v>402</v>
      </c>
      <c r="E11" s="40">
        <v>36047635000191</v>
      </c>
      <c r="F11" s="38" t="s">
        <v>838</v>
      </c>
      <c r="G11" s="67" t="s">
        <v>693</v>
      </c>
      <c r="H11" s="39" t="s">
        <v>101</v>
      </c>
      <c r="I11" s="39">
        <v>2025</v>
      </c>
      <c r="J11" s="41" t="s">
        <v>409</v>
      </c>
      <c r="L11" s="36"/>
      <c r="M11" s="28"/>
      <c r="N11" s="28"/>
      <c r="Q11" s="29"/>
      <c r="R11" s="29"/>
      <c r="S11" s="29"/>
    </row>
    <row r="12" spans="1:19" s="27" customFormat="1" ht="52.5" customHeight="1" x14ac:dyDescent="0.3">
      <c r="A12" s="34" t="s">
        <v>1187</v>
      </c>
      <c r="B12" s="49">
        <v>35.590000000000003</v>
      </c>
      <c r="C12" s="39" t="s">
        <v>401</v>
      </c>
      <c r="D12" s="39" t="s">
        <v>402</v>
      </c>
      <c r="E12" s="40">
        <v>52996455000102</v>
      </c>
      <c r="F12" s="38" t="s">
        <v>1188</v>
      </c>
      <c r="G12" s="67" t="s">
        <v>1189</v>
      </c>
      <c r="H12" s="39" t="s">
        <v>75</v>
      </c>
      <c r="I12" s="39">
        <v>2025</v>
      </c>
      <c r="J12" s="41" t="s">
        <v>409</v>
      </c>
      <c r="L12" s="36"/>
      <c r="M12" s="28"/>
      <c r="N12" s="28"/>
      <c r="Q12" s="29"/>
      <c r="R12" s="29"/>
      <c r="S12" s="29"/>
    </row>
    <row r="13" spans="1:19" s="27" customFormat="1" ht="52.5" customHeight="1" x14ac:dyDescent="0.3">
      <c r="A13" s="34" t="s">
        <v>1190</v>
      </c>
      <c r="B13" s="49">
        <v>36</v>
      </c>
      <c r="C13" s="39" t="s">
        <v>401</v>
      </c>
      <c r="D13" s="39" t="s">
        <v>402</v>
      </c>
      <c r="E13" s="40">
        <v>18449927000179</v>
      </c>
      <c r="F13" s="38" t="s">
        <v>730</v>
      </c>
      <c r="G13" s="67" t="s">
        <v>1191</v>
      </c>
      <c r="H13" s="39" t="s">
        <v>95</v>
      </c>
      <c r="I13" s="39">
        <v>2025</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1192</v>
      </c>
      <c r="B16" s="49">
        <v>70.33</v>
      </c>
      <c r="C16" s="65" t="s">
        <v>1176</v>
      </c>
      <c r="D16" s="75" t="s">
        <v>909</v>
      </c>
      <c r="E16" s="93" t="s">
        <v>1193</v>
      </c>
      <c r="F16" s="94"/>
      <c r="G16" s="30"/>
      <c r="H16" s="30"/>
      <c r="I16" s="30"/>
      <c r="J16" s="30"/>
      <c r="L16" s="73"/>
      <c r="M16" s="33"/>
      <c r="N16" s="33"/>
      <c r="Q16" s="32"/>
      <c r="R16" s="32"/>
      <c r="S16" s="32"/>
    </row>
    <row r="17" spans="1:19" s="27" customFormat="1" ht="52.5" customHeight="1" x14ac:dyDescent="0.35">
      <c r="A17" s="34" t="s">
        <v>1194</v>
      </c>
      <c r="B17" s="49">
        <v>60.38</v>
      </c>
      <c r="C17" s="65" t="s">
        <v>1195</v>
      </c>
      <c r="D17" s="75" t="s">
        <v>929</v>
      </c>
      <c r="E17" s="93" t="s">
        <v>1196</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B00-000000000000}"/>
  </hyperlinks>
  <pageMargins left="0.4" right="0.4" top="0.6" bottom="0.6" header="0.31496062000000002" footer="0.31496062000000002"/>
  <pageSetup paperSize="9" scale="56" fitToHeight="0" orientation="landscape" cellComments="atEnd"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172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19.523333333333337</v>
      </c>
      <c r="B5" s="118">
        <f>IFERROR(MEDIAN(B7:B1048576),0)</f>
        <v>19.45</v>
      </c>
      <c r="C5" s="113"/>
      <c r="D5" s="118">
        <f>IFERROR(AVERAGEIFS(B7:B1048576,B7:B1048576,"&lt;"&amp;(A5+IFERROR(_xlfn.STDEV.P(B7:B1048576),0)),B7:B1048576,"&gt;"&amp;(A5-IFERROR(_xlfn.STDEV.P(B7:B1048576),0))),0)</f>
        <v>19.45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1197</v>
      </c>
      <c r="B9" s="49">
        <v>29.99</v>
      </c>
      <c r="C9" s="39" t="s">
        <v>401</v>
      </c>
      <c r="D9" s="39" t="s">
        <v>402</v>
      </c>
      <c r="E9" s="40">
        <v>9110229000153</v>
      </c>
      <c r="F9" s="38" t="s">
        <v>561</v>
      </c>
      <c r="G9" s="67" t="s">
        <v>1149</v>
      </c>
      <c r="H9" s="39" t="s">
        <v>60</v>
      </c>
      <c r="I9" s="39">
        <v>2025</v>
      </c>
      <c r="J9" s="41" t="s">
        <v>409</v>
      </c>
      <c r="L9" s="36"/>
      <c r="M9" s="28"/>
      <c r="N9" s="28"/>
      <c r="Q9" s="29"/>
      <c r="R9" s="29"/>
      <c r="S9" s="29"/>
    </row>
    <row r="10" spans="1:19" s="27" customFormat="1" ht="52.5" customHeight="1" x14ac:dyDescent="0.3">
      <c r="A10" s="34" t="s">
        <v>1198</v>
      </c>
      <c r="B10" s="49">
        <v>10.35</v>
      </c>
      <c r="C10" s="39" t="s">
        <v>401</v>
      </c>
      <c r="D10" s="39" t="s">
        <v>402</v>
      </c>
      <c r="E10" s="40">
        <v>30986684000103</v>
      </c>
      <c r="F10" s="38" t="s">
        <v>1199</v>
      </c>
      <c r="G10" s="67" t="s">
        <v>1200</v>
      </c>
      <c r="H10" s="39" t="s">
        <v>149</v>
      </c>
      <c r="I10" s="39">
        <v>2024</v>
      </c>
      <c r="J10" s="41" t="s">
        <v>409</v>
      </c>
      <c r="L10" s="36"/>
      <c r="M10" s="28"/>
      <c r="N10" s="28"/>
      <c r="Q10" s="29"/>
      <c r="R10" s="29"/>
      <c r="S10" s="29"/>
    </row>
    <row r="11" spans="1:19" s="27" customFormat="1" ht="52.5" customHeight="1" x14ac:dyDescent="0.3">
      <c r="A11" s="34" t="s">
        <v>1201</v>
      </c>
      <c r="B11" s="49">
        <v>28.75</v>
      </c>
      <c r="C11" s="39" t="s">
        <v>401</v>
      </c>
      <c r="D11" s="39" t="s">
        <v>402</v>
      </c>
      <c r="E11" s="40">
        <v>9110229000153</v>
      </c>
      <c r="F11" s="38" t="s">
        <v>521</v>
      </c>
      <c r="G11" s="67" t="s">
        <v>497</v>
      </c>
      <c r="H11" s="39" t="s">
        <v>69</v>
      </c>
      <c r="I11" s="39">
        <v>2025</v>
      </c>
      <c r="J11" s="41" t="s">
        <v>409</v>
      </c>
      <c r="L11" s="36"/>
      <c r="M11" s="28"/>
      <c r="N11" s="28"/>
      <c r="Q11" s="29"/>
      <c r="R11" s="29"/>
      <c r="S11" s="29"/>
    </row>
    <row r="12" spans="1:19" s="27" customFormat="1" ht="52.5" customHeight="1" x14ac:dyDescent="0.3">
      <c r="A12" s="34" t="s">
        <v>1202</v>
      </c>
      <c r="B12" s="49">
        <v>9.15</v>
      </c>
      <c r="C12" s="39" t="s">
        <v>401</v>
      </c>
      <c r="D12" s="39" t="s">
        <v>402</v>
      </c>
      <c r="E12" s="40">
        <v>36047635000191</v>
      </c>
      <c r="F12" s="38" t="s">
        <v>1203</v>
      </c>
      <c r="G12" s="67" t="s">
        <v>1204</v>
      </c>
      <c r="H12" s="39" t="s">
        <v>139</v>
      </c>
      <c r="I12" s="39">
        <v>2024</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1205</v>
      </c>
      <c r="B15" s="49">
        <v>18</v>
      </c>
      <c r="C15" s="65" t="s">
        <v>1176</v>
      </c>
      <c r="D15" s="75" t="s">
        <v>1206</v>
      </c>
      <c r="E15" s="93" t="s">
        <v>1207</v>
      </c>
      <c r="F15" s="94"/>
      <c r="G15" s="30"/>
      <c r="H15" s="30"/>
      <c r="I15" s="30"/>
      <c r="J15" s="30"/>
      <c r="L15" s="73"/>
      <c r="M15" s="33"/>
      <c r="N15" s="33"/>
      <c r="Q15" s="32"/>
      <c r="R15" s="32"/>
      <c r="S15" s="32"/>
    </row>
    <row r="16" spans="1:19" s="27" customFormat="1" ht="52.5" customHeight="1" x14ac:dyDescent="0.35">
      <c r="A16" s="34" t="s">
        <v>1208</v>
      </c>
      <c r="B16" s="49">
        <v>20.9</v>
      </c>
      <c r="C16" s="65" t="s">
        <v>1209</v>
      </c>
      <c r="D16" s="75" t="s">
        <v>1210</v>
      </c>
      <c r="E16" s="93" t="s">
        <v>1211</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C00-000000000000}"/>
  </hyperlinks>
  <pageMargins left="0.4" right="0.4" top="0.6" bottom="0.6" header="0.31496062000000002" footer="0.31496062000000002"/>
  <pageSetup paperSize="9" scale="56" fitToHeight="0" orientation="landscape" cellComments="atEnd"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174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5.0100000000000007</v>
      </c>
      <c r="B5" s="118">
        <f>IFERROR(MEDIAN(B7:B1048576),0)</f>
        <v>4.3849999999999998</v>
      </c>
      <c r="C5" s="113"/>
      <c r="D5" s="118">
        <f>IFERROR(AVERAGEIFS(B7:B1048576,B7:B1048576,"&lt;"&amp;(A5+IFERROR(_xlfn.STDEV.P(B7:B1048576),0)),B7:B1048576,"&gt;"&amp;(A5-IFERROR(_xlfn.STDEV.P(B7:B1048576),0))),0)</f>
        <v>3.8140000000000001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1212</v>
      </c>
      <c r="B9" s="49">
        <v>2.2999999999999998</v>
      </c>
      <c r="C9" s="39" t="s">
        <v>1213</v>
      </c>
      <c r="D9" s="39" t="s">
        <v>402</v>
      </c>
      <c r="E9" s="40">
        <v>42188256000114</v>
      </c>
      <c r="F9" s="38" t="s">
        <v>595</v>
      </c>
      <c r="G9" s="67" t="s">
        <v>1214</v>
      </c>
      <c r="H9" s="39" t="s">
        <v>79</v>
      </c>
      <c r="I9" s="39">
        <v>2025</v>
      </c>
      <c r="J9" s="41" t="s">
        <v>409</v>
      </c>
      <c r="L9" s="36"/>
      <c r="M9" s="28"/>
      <c r="N9" s="28"/>
      <c r="Q9" s="29"/>
      <c r="R9" s="29"/>
      <c r="S9" s="29"/>
    </row>
    <row r="10" spans="1:19" s="27" customFormat="1" ht="52.5" customHeight="1" x14ac:dyDescent="0.3">
      <c r="A10" s="34" t="s">
        <v>1215</v>
      </c>
      <c r="B10" s="49">
        <v>10.99</v>
      </c>
      <c r="C10" s="39" t="s">
        <v>401</v>
      </c>
      <c r="D10" s="39" t="s">
        <v>402</v>
      </c>
      <c r="E10" s="40">
        <v>92799667000114</v>
      </c>
      <c r="F10" s="38" t="s">
        <v>1216</v>
      </c>
      <c r="G10" s="67" t="s">
        <v>1041</v>
      </c>
      <c r="H10" s="39" t="s">
        <v>60</v>
      </c>
      <c r="I10" s="39">
        <v>2025</v>
      </c>
      <c r="J10" s="41" t="s">
        <v>409</v>
      </c>
      <c r="L10" s="36"/>
      <c r="M10" s="28"/>
      <c r="N10" s="28"/>
      <c r="Q10" s="29"/>
      <c r="R10" s="29"/>
      <c r="S10" s="29"/>
    </row>
    <row r="11" spans="1:19" s="27" customFormat="1" ht="52.5" customHeight="1" x14ac:dyDescent="0.3">
      <c r="A11" s="34" t="s">
        <v>1217</v>
      </c>
      <c r="B11" s="49">
        <v>4.8499999999999996</v>
      </c>
      <c r="C11" s="39" t="s">
        <v>1213</v>
      </c>
      <c r="D11" s="39" t="s">
        <v>402</v>
      </c>
      <c r="E11" s="40">
        <v>37698148000151</v>
      </c>
      <c r="F11" s="38" t="s">
        <v>561</v>
      </c>
      <c r="G11" s="67" t="s">
        <v>562</v>
      </c>
      <c r="H11" s="39" t="s">
        <v>65</v>
      </c>
      <c r="I11" s="39">
        <v>2025</v>
      </c>
      <c r="J11" s="41" t="s">
        <v>405</v>
      </c>
      <c r="L11" s="36"/>
      <c r="M11" s="28"/>
      <c r="N11" s="28"/>
      <c r="Q11" s="29"/>
      <c r="R11" s="29"/>
      <c r="S11" s="29"/>
    </row>
    <row r="12" spans="1:19" s="27" customFormat="1" ht="52.5" customHeight="1" x14ac:dyDescent="0.3">
      <c r="A12" s="34" t="s">
        <v>1218</v>
      </c>
      <c r="B12" s="49">
        <v>2.25</v>
      </c>
      <c r="C12" s="39" t="s">
        <v>1213</v>
      </c>
      <c r="D12" s="39" t="s">
        <v>402</v>
      </c>
      <c r="E12" s="40">
        <v>51978129000100</v>
      </c>
      <c r="F12" s="38" t="s">
        <v>746</v>
      </c>
      <c r="G12" s="67" t="s">
        <v>1219</v>
      </c>
      <c r="H12" s="39" t="s">
        <v>69</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1220</v>
      </c>
      <c r="B15" s="49">
        <v>3.92</v>
      </c>
      <c r="C15" s="65" t="s">
        <v>1195</v>
      </c>
      <c r="D15" s="75" t="s">
        <v>1221</v>
      </c>
      <c r="E15" s="93" t="s">
        <v>1222</v>
      </c>
      <c r="F15" s="94"/>
      <c r="G15" s="30"/>
      <c r="H15" s="30"/>
      <c r="I15" s="30"/>
      <c r="J15" s="30"/>
      <c r="L15" s="73"/>
      <c r="M15" s="33"/>
      <c r="N15" s="33"/>
      <c r="Q15" s="32"/>
      <c r="R15" s="32"/>
      <c r="S15" s="32"/>
    </row>
    <row r="16" spans="1:19" s="27" customFormat="1" ht="52.5" customHeight="1" x14ac:dyDescent="0.35">
      <c r="A16" s="34" t="s">
        <v>1223</v>
      </c>
      <c r="B16" s="49">
        <v>5.75</v>
      </c>
      <c r="C16" s="65" t="s">
        <v>1195</v>
      </c>
      <c r="D16" s="75" t="s">
        <v>457</v>
      </c>
      <c r="E16" s="93" t="s">
        <v>1224</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D00-000000000000}"/>
  </hyperlinks>
  <pageMargins left="0.4" right="0.4" top="0.6" bottom="0.6" header="0.31496062000000002" footer="0.31496062000000002"/>
  <pageSetup paperSize="9" scale="56" fitToHeight="0" orientation="landscape" cellComments="atEnd"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176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3.563333333333333</v>
      </c>
      <c r="B5" s="118">
        <f>IFERROR(MEDIAN(B7:B1048576),0)</f>
        <v>3.165</v>
      </c>
      <c r="C5" s="113"/>
      <c r="D5" s="118">
        <f>IFERROR(AVERAGEIFS(B7:B1048576,B7:B1048576,"&lt;"&amp;(A5+IFERROR(_xlfn.STDEV.P(B7:B1048576),0)),B7:B1048576,"&gt;"&amp;(A5-IFERROR(_xlfn.STDEV.P(B7:B1048576),0))),0)</f>
        <v>3.1259999999999999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1225</v>
      </c>
      <c r="B9" s="49">
        <v>2.2999999999999998</v>
      </c>
      <c r="C9" s="39" t="s">
        <v>1213</v>
      </c>
      <c r="D9" s="39" t="s">
        <v>402</v>
      </c>
      <c r="E9" s="40">
        <v>42188256000114</v>
      </c>
      <c r="F9" s="38" t="s">
        <v>595</v>
      </c>
      <c r="G9" s="67" t="s">
        <v>1214</v>
      </c>
      <c r="H9" s="39" t="s">
        <v>79</v>
      </c>
      <c r="I9" s="39">
        <v>2025</v>
      </c>
      <c r="J9" s="41" t="s">
        <v>409</v>
      </c>
      <c r="L9" s="36"/>
      <c r="M9" s="28"/>
      <c r="N9" s="28"/>
      <c r="Q9" s="29"/>
      <c r="R9" s="29"/>
      <c r="S9" s="29"/>
    </row>
    <row r="10" spans="1:19" s="27" customFormat="1" ht="52.5" customHeight="1" x14ac:dyDescent="0.3">
      <c r="A10" s="34" t="s">
        <v>1226</v>
      </c>
      <c r="B10" s="49">
        <v>2.38</v>
      </c>
      <c r="C10" s="39" t="s">
        <v>1213</v>
      </c>
      <c r="D10" s="39" t="s">
        <v>402</v>
      </c>
      <c r="E10" s="40" t="s">
        <v>717</v>
      </c>
      <c r="F10" s="38" t="s">
        <v>687</v>
      </c>
      <c r="G10" s="67" t="s">
        <v>1227</v>
      </c>
      <c r="H10" s="39" t="s">
        <v>87</v>
      </c>
      <c r="I10" s="39">
        <v>2025</v>
      </c>
      <c r="J10" s="41" t="s">
        <v>409</v>
      </c>
      <c r="L10" s="36"/>
      <c r="M10" s="28"/>
      <c r="N10" s="28"/>
      <c r="Q10" s="29"/>
      <c r="R10" s="29"/>
      <c r="S10" s="29"/>
    </row>
    <row r="11" spans="1:19" s="27" customFormat="1" ht="52.5" customHeight="1" x14ac:dyDescent="0.3">
      <c r="A11" s="34" t="s">
        <v>1228</v>
      </c>
      <c r="B11" s="49">
        <v>4.8</v>
      </c>
      <c r="C11" s="39" t="s">
        <v>1213</v>
      </c>
      <c r="D11" s="39" t="s">
        <v>402</v>
      </c>
      <c r="E11" s="40">
        <v>44639579000102</v>
      </c>
      <c r="F11" s="38" t="s">
        <v>853</v>
      </c>
      <c r="G11" s="67" t="s">
        <v>854</v>
      </c>
      <c r="H11" s="39" t="s">
        <v>60</v>
      </c>
      <c r="I11" s="39">
        <v>2025</v>
      </c>
      <c r="J11" s="41" t="s">
        <v>405</v>
      </c>
      <c r="L11" s="36"/>
      <c r="M11" s="28"/>
      <c r="N11" s="28"/>
      <c r="Q11" s="29"/>
      <c r="R11" s="29"/>
      <c r="S11" s="29"/>
    </row>
    <row r="12" spans="1:19" s="27" customFormat="1" ht="52.5" customHeight="1" x14ac:dyDescent="0.3">
      <c r="A12" s="34" t="s">
        <v>1229</v>
      </c>
      <c r="B12" s="49">
        <v>2.2000000000000002</v>
      </c>
      <c r="C12" s="39" t="s">
        <v>1213</v>
      </c>
      <c r="D12" s="39" t="s">
        <v>402</v>
      </c>
      <c r="E12" s="40">
        <v>42188256000114</v>
      </c>
      <c r="F12" s="38" t="s">
        <v>1184</v>
      </c>
      <c r="G12" s="67" t="s">
        <v>1230</v>
      </c>
      <c r="H12" s="39" t="s">
        <v>83</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1220</v>
      </c>
      <c r="B15" s="49">
        <v>3.95</v>
      </c>
      <c r="C15" s="65" t="s">
        <v>1176</v>
      </c>
      <c r="D15" s="75" t="s">
        <v>1231</v>
      </c>
      <c r="E15" s="93" t="s">
        <v>1232</v>
      </c>
      <c r="F15" s="94"/>
      <c r="G15" s="30"/>
      <c r="H15" s="30"/>
      <c r="I15" s="30"/>
      <c r="J15" s="30"/>
      <c r="L15" s="73"/>
      <c r="M15" s="33"/>
      <c r="N15" s="33"/>
      <c r="Q15" s="32"/>
      <c r="R15" s="32"/>
      <c r="S15" s="32"/>
    </row>
    <row r="16" spans="1:19" s="27" customFormat="1" ht="52.5" customHeight="1" x14ac:dyDescent="0.35">
      <c r="A16" s="34" t="s">
        <v>1223</v>
      </c>
      <c r="B16" s="49">
        <v>5.75</v>
      </c>
      <c r="C16" s="65" t="s">
        <v>1195</v>
      </c>
      <c r="D16" s="75" t="s">
        <v>457</v>
      </c>
      <c r="E16" s="93" t="s">
        <v>1233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E00-000000000000}"/>
  </hyperlinks>
  <pageMargins left="0.4" right="0.4" top="0.6" bottom="0.6" header="0.31496062000000002" footer="0.31496062000000002"/>
  <pageSetup paperSize="9" scale="56" fitToHeight="0" orientation="landscape" cellComments="atEnd"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178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2.5385714285714287</v>
      </c>
      <c r="B5" s="118">
        <f>IFERROR(MEDIAN(B7:B1048576),0)</f>
        <v>2.38</v>
      </c>
      <c r="C5" s="113"/>
      <c r="D5" s="118">
        <f>IFERROR(AVERAGEIFS(B7:B1048576,B7:B1048576,"&lt;"&amp;(A5+IFERROR(_xlfn.STDEV.P(B7:B1048576),0)),B7:B1048576,"&gt;"&amp;(A5-IFERROR(_xlfn.STDEV.P(B7:B1048576),0))),0)</f>
        <v>2.3280000000000003</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1234</v>
      </c>
      <c r="B9" s="49">
        <v>2.2999999999999998</v>
      </c>
      <c r="C9" s="39" t="s">
        <v>1213</v>
      </c>
      <c r="D9" s="39" t="s">
        <v>402</v>
      </c>
      <c r="E9" s="40">
        <v>42188256000114</v>
      </c>
      <c r="F9" s="38" t="s">
        <v>595</v>
      </c>
      <c r="G9" s="67" t="s">
        <v>1214</v>
      </c>
      <c r="H9" s="39" t="s">
        <v>79</v>
      </c>
      <c r="I9" s="39">
        <v>2025</v>
      </c>
      <c r="J9" s="41" t="s">
        <v>409</v>
      </c>
      <c r="L9" s="36"/>
      <c r="M9" s="28"/>
      <c r="N9" s="28"/>
      <c r="Q9" s="29"/>
      <c r="R9" s="29"/>
      <c r="S9" s="29"/>
    </row>
    <row r="10" spans="1:19" s="27" customFormat="1" ht="52.5" customHeight="1" x14ac:dyDescent="0.3">
      <c r="A10" s="34" t="s">
        <v>1235</v>
      </c>
      <c r="B10" s="49">
        <v>2.38</v>
      </c>
      <c r="C10" s="39" t="s">
        <v>1213</v>
      </c>
      <c r="D10" s="39" t="s">
        <v>402</v>
      </c>
      <c r="E10" s="40">
        <v>27403752000150</v>
      </c>
      <c r="F10" s="38" t="s">
        <v>746</v>
      </c>
      <c r="G10" s="67" t="s">
        <v>1219</v>
      </c>
      <c r="H10" s="39" t="s">
        <v>69</v>
      </c>
      <c r="I10" s="39">
        <v>2025</v>
      </c>
      <c r="J10" s="41" t="s">
        <v>409</v>
      </c>
      <c r="L10" s="36"/>
      <c r="M10" s="28"/>
      <c r="N10" s="28"/>
      <c r="Q10" s="29"/>
      <c r="R10" s="29"/>
      <c r="S10" s="29"/>
    </row>
    <row r="11" spans="1:19" s="27" customFormat="1" ht="52.5" customHeight="1" x14ac:dyDescent="0.3">
      <c r="A11" s="34" t="s">
        <v>1236</v>
      </c>
      <c r="B11" s="49">
        <v>2.4</v>
      </c>
      <c r="C11" s="39" t="s">
        <v>401</v>
      </c>
      <c r="D11" s="39" t="s">
        <v>402</v>
      </c>
      <c r="E11" s="40">
        <v>9110229000153</v>
      </c>
      <c r="F11" s="38" t="s">
        <v>564</v>
      </c>
      <c r="G11" s="67" t="s">
        <v>421</v>
      </c>
      <c r="H11" s="39" t="s">
        <v>63</v>
      </c>
      <c r="I11" s="39">
        <v>2025</v>
      </c>
      <c r="J11" s="41" t="s">
        <v>409</v>
      </c>
      <c r="L11" s="36"/>
      <c r="M11" s="28"/>
      <c r="N11" s="28"/>
      <c r="Q11" s="29"/>
      <c r="R11" s="29"/>
      <c r="S11" s="29"/>
    </row>
    <row r="12" spans="1:19" s="27" customFormat="1" ht="52.5" customHeight="1" x14ac:dyDescent="0.3">
      <c r="A12" s="34" t="s">
        <v>1237</v>
      </c>
      <c r="B12" s="49">
        <v>2.2599999999999998</v>
      </c>
      <c r="C12" s="39" t="s">
        <v>1213</v>
      </c>
      <c r="D12" s="39" t="s">
        <v>402</v>
      </c>
      <c r="E12" s="40">
        <v>53763552000118</v>
      </c>
      <c r="F12" s="38" t="s">
        <v>1184</v>
      </c>
      <c r="G12" s="67" t="s">
        <v>1230</v>
      </c>
      <c r="H12" s="39" t="s">
        <v>83</v>
      </c>
      <c r="I12" s="39">
        <v>2025</v>
      </c>
      <c r="J12" s="41" t="s">
        <v>409</v>
      </c>
      <c r="L12" s="36"/>
      <c r="M12" s="28"/>
      <c r="N12" s="28"/>
      <c r="Q12" s="29"/>
      <c r="R12" s="29"/>
      <c r="S12" s="29"/>
    </row>
    <row r="13" spans="1:19" s="27" customFormat="1" ht="52.5" customHeight="1" x14ac:dyDescent="0.3">
      <c r="A13" s="34" t="s">
        <v>1234</v>
      </c>
      <c r="B13" s="49">
        <v>2.2999999999999998</v>
      </c>
      <c r="C13" s="39" t="s">
        <v>1213</v>
      </c>
      <c r="D13" s="39" t="s">
        <v>402</v>
      </c>
      <c r="E13" s="40">
        <v>42188256000114</v>
      </c>
      <c r="F13" s="38" t="s">
        <v>595</v>
      </c>
      <c r="G13" s="67" t="s">
        <v>1214</v>
      </c>
      <c r="H13" s="39" t="s">
        <v>79</v>
      </c>
      <c r="I13" s="39">
        <v>2025</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1220</v>
      </c>
      <c r="B16" s="49">
        <v>3.2</v>
      </c>
      <c r="C16" s="65" t="s">
        <v>1176</v>
      </c>
      <c r="D16" s="75" t="s">
        <v>1238</v>
      </c>
      <c r="E16" s="93" t="s">
        <v>1239</v>
      </c>
      <c r="F16" s="94"/>
      <c r="G16" s="30"/>
      <c r="H16" s="30"/>
      <c r="I16" s="30"/>
      <c r="J16" s="30"/>
      <c r="L16" s="73"/>
      <c r="M16" s="33"/>
      <c r="N16" s="33"/>
      <c r="Q16" s="32"/>
      <c r="R16" s="32"/>
      <c r="S16" s="32"/>
    </row>
    <row r="17" spans="1:19" s="27" customFormat="1" ht="52.5" customHeight="1" x14ac:dyDescent="0.35">
      <c r="A17" s="34" t="s">
        <v>1240</v>
      </c>
      <c r="B17" s="49">
        <v>2.93</v>
      </c>
      <c r="C17" s="65" t="s">
        <v>1176</v>
      </c>
      <c r="D17" s="75" t="s">
        <v>428</v>
      </c>
      <c r="E17" s="93" t="s">
        <v>1241</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F00-000000000000}"/>
  </hyperlinks>
  <pageMargins left="0.4" right="0.4" top="0.6" bottom="0.6" header="0.31496062000000002" footer="0.31496062000000002"/>
  <pageSetup paperSize="9" scale="56" fitToHeight="0" orientation="landscape" cellComments="atEnd"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180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14.772</v>
      </c>
      <c r="B5" s="118">
        <f>IFERROR(MEDIAN(B7:B1048576),0)</f>
        <v>14.9</v>
      </c>
      <c r="C5" s="113"/>
      <c r="D5" s="118">
        <f>IFERROR(AVERAGEIFS(B7:B1048576,B7:B1048576,"&lt;"&amp;(A5+IFERROR(_xlfn.STDEV.P(B7:B1048576),0)),B7:B1048576,"&gt;"&amp;(A5-IFERROR(_xlfn.STDEV.P(B7:B1048576),0))),0)</f>
        <v>14.693333333333333</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1242</v>
      </c>
      <c r="B9" s="49">
        <v>16.28</v>
      </c>
      <c r="C9" s="39" t="s">
        <v>401</v>
      </c>
      <c r="D9" s="39" t="s">
        <v>402</v>
      </c>
      <c r="E9" s="40">
        <v>5763618000127</v>
      </c>
      <c r="F9" s="38" t="s">
        <v>447</v>
      </c>
      <c r="G9" s="67" t="s">
        <v>679</v>
      </c>
      <c r="H9" s="39" t="s">
        <v>233</v>
      </c>
      <c r="I9" s="39">
        <v>2024</v>
      </c>
      <c r="J9" s="41" t="s">
        <v>409</v>
      </c>
      <c r="L9" s="36"/>
      <c r="M9" s="28"/>
      <c r="N9" s="28"/>
      <c r="Q9" s="29"/>
      <c r="R9" s="29"/>
      <c r="S9" s="29"/>
    </row>
    <row r="10" spans="1:19" s="27" customFormat="1" ht="52.5" customHeight="1" x14ac:dyDescent="0.3">
      <c r="A10" s="34" t="s">
        <v>1243</v>
      </c>
      <c r="B10" s="49">
        <v>15.17</v>
      </c>
      <c r="C10" s="39" t="s">
        <v>695</v>
      </c>
      <c r="D10" s="39" t="s">
        <v>402</v>
      </c>
      <c r="E10" s="40">
        <v>802002000102</v>
      </c>
      <c r="F10" s="38" t="s">
        <v>447</v>
      </c>
      <c r="G10" s="67" t="s">
        <v>1173</v>
      </c>
      <c r="H10" s="39" t="s">
        <v>1244</v>
      </c>
      <c r="I10" s="39">
        <v>2024</v>
      </c>
      <c r="J10" s="41" t="s">
        <v>409</v>
      </c>
      <c r="L10" s="36"/>
      <c r="M10" s="28"/>
      <c r="N10" s="28"/>
      <c r="Q10" s="29"/>
      <c r="R10" s="29"/>
      <c r="S10" s="29"/>
    </row>
    <row r="11" spans="1:19" s="27" customFormat="1" ht="52.5" customHeight="1" x14ac:dyDescent="0.3">
      <c r="A11" s="34" t="s">
        <v>1245</v>
      </c>
      <c r="B11" s="49">
        <v>13.5</v>
      </c>
      <c r="C11" s="39" t="s">
        <v>695</v>
      </c>
      <c r="D11" s="39" t="s">
        <v>402</v>
      </c>
      <c r="E11" s="40">
        <v>37931064000116</v>
      </c>
      <c r="F11" s="38" t="s">
        <v>1246</v>
      </c>
      <c r="G11" s="67" t="s">
        <v>1247</v>
      </c>
      <c r="H11" s="39" t="s">
        <v>93</v>
      </c>
      <c r="I11" s="39">
        <v>2024</v>
      </c>
      <c r="J11" s="41" t="s">
        <v>409</v>
      </c>
      <c r="L11" s="36"/>
      <c r="M11" s="28"/>
      <c r="N11" s="28"/>
      <c r="Q11" s="29"/>
      <c r="R11" s="29"/>
      <c r="S11" s="29"/>
    </row>
    <row r="12" spans="1:19" s="27" customFormat="1" ht="52.5" customHeight="1" x14ac:dyDescent="0.3">
      <c r="A12" s="34" t="s">
        <v>1248</v>
      </c>
      <c r="B12" s="49">
        <v>14.01</v>
      </c>
      <c r="C12" s="39" t="s">
        <v>695</v>
      </c>
      <c r="D12" s="39" t="s">
        <v>402</v>
      </c>
      <c r="E12" s="40">
        <v>37931064000116</v>
      </c>
      <c r="F12" s="38" t="s">
        <v>1081</v>
      </c>
      <c r="G12" s="67" t="s">
        <v>1249</v>
      </c>
      <c r="H12" s="39" t="s">
        <v>69</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1250</v>
      </c>
      <c r="B15" s="49">
        <v>14.9</v>
      </c>
      <c r="C15" s="65" t="s">
        <v>1176</v>
      </c>
      <c r="D15" s="75" t="s">
        <v>1251</v>
      </c>
      <c r="E15" s="93" t="s">
        <v>1252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000-000000000000}"/>
  </hyperlinks>
  <pageMargins left="0.4" right="0.4" top="0.6" bottom="0.6" header="0.31496062000000002" footer="0.31496062000000002"/>
  <pageSetup paperSize="9" scale="56" fitToHeight="0" orientation="landscape" cellComments="atEnd"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182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14.825714285714287</v>
      </c>
      <c r="B5" s="118">
        <f>IFERROR(MEDIAN(B7:B1048576),0)</f>
        <v>13.64</v>
      </c>
      <c r="C5" s="113"/>
      <c r="D5" s="118">
        <f>IFERROR(AVERAGEIFS(B7:B1048576,B7:B1048576,"&lt;"&amp;(A5+IFERROR(_xlfn.STDEV.P(B7:B1048576),0)),B7:B1048576,"&gt;"&amp;(A5-IFERROR(_xlfn.STDEV.P(B7:B1048576),0))),0)</f>
        <v>14.105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1253</v>
      </c>
      <c r="B9" s="49">
        <v>13.18</v>
      </c>
      <c r="C9" s="39" t="s">
        <v>695</v>
      </c>
      <c r="D9" s="39" t="s">
        <v>402</v>
      </c>
      <c r="E9" s="40">
        <v>51627661000182</v>
      </c>
      <c r="F9" s="38" t="s">
        <v>777</v>
      </c>
      <c r="G9" s="67" t="s">
        <v>1254</v>
      </c>
      <c r="H9" s="39" t="s">
        <v>85</v>
      </c>
      <c r="I9" s="39">
        <v>2025</v>
      </c>
      <c r="J9" s="41" t="s">
        <v>409</v>
      </c>
      <c r="L9" s="36"/>
      <c r="M9" s="28"/>
      <c r="N9" s="28"/>
      <c r="Q9" s="29"/>
      <c r="R9" s="29"/>
      <c r="S9" s="29"/>
    </row>
    <row r="10" spans="1:19" s="27" customFormat="1" ht="52.5" customHeight="1" x14ac:dyDescent="0.3">
      <c r="A10" s="34" t="s">
        <v>1255</v>
      </c>
      <c r="B10" s="49">
        <v>17.47</v>
      </c>
      <c r="C10" s="39" t="s">
        <v>695</v>
      </c>
      <c r="D10" s="39" t="s">
        <v>402</v>
      </c>
      <c r="E10" s="40">
        <v>52996455000102</v>
      </c>
      <c r="F10" s="38" t="s">
        <v>1256</v>
      </c>
      <c r="G10" s="67" t="s">
        <v>1257</v>
      </c>
      <c r="H10" s="39" t="s">
        <v>1258</v>
      </c>
      <c r="I10" s="39">
        <v>2024</v>
      </c>
      <c r="J10" s="41" t="s">
        <v>409</v>
      </c>
      <c r="L10" s="36"/>
      <c r="M10" s="28"/>
      <c r="N10" s="28"/>
      <c r="Q10" s="29"/>
      <c r="R10" s="29"/>
      <c r="S10" s="29"/>
    </row>
    <row r="11" spans="1:19" s="27" customFormat="1" ht="52.5" customHeight="1" x14ac:dyDescent="0.3">
      <c r="A11" s="34" t="s">
        <v>1259</v>
      </c>
      <c r="B11" s="49">
        <v>17.989999999999998</v>
      </c>
      <c r="C11" s="39" t="s">
        <v>695</v>
      </c>
      <c r="D11" s="39" t="s">
        <v>402</v>
      </c>
      <c r="E11" s="40">
        <v>51740794000160</v>
      </c>
      <c r="F11" s="38" t="s">
        <v>995</v>
      </c>
      <c r="G11" s="67" t="s">
        <v>1260</v>
      </c>
      <c r="H11" s="39" t="s">
        <v>87</v>
      </c>
      <c r="I11" s="39">
        <v>2025</v>
      </c>
      <c r="J11" s="41" t="s">
        <v>409</v>
      </c>
      <c r="L11" s="36"/>
      <c r="M11" s="28"/>
      <c r="N11" s="28"/>
      <c r="Q11" s="29"/>
      <c r="R11" s="29"/>
      <c r="S11" s="29"/>
    </row>
    <row r="12" spans="1:19" s="27" customFormat="1" ht="52.5" customHeight="1" x14ac:dyDescent="0.3">
      <c r="A12" s="34" t="s">
        <v>1253</v>
      </c>
      <c r="B12" s="49">
        <v>13.18</v>
      </c>
      <c r="C12" s="39" t="s">
        <v>695</v>
      </c>
      <c r="D12" s="39" t="s">
        <v>402</v>
      </c>
      <c r="E12" s="40">
        <v>51627661000182</v>
      </c>
      <c r="F12" s="38" t="s">
        <v>777</v>
      </c>
      <c r="G12" s="67" t="s">
        <v>1254</v>
      </c>
      <c r="H12" s="39" t="s">
        <v>85</v>
      </c>
      <c r="I12" s="39">
        <v>2025</v>
      </c>
      <c r="J12" s="41" t="s">
        <v>409</v>
      </c>
      <c r="L12" s="36"/>
      <c r="M12" s="28"/>
      <c r="N12" s="28"/>
      <c r="Q12" s="29"/>
      <c r="R12" s="29"/>
      <c r="S12" s="29"/>
    </row>
    <row r="13" spans="1:19" s="27" customFormat="1" ht="52.5" customHeight="1" x14ac:dyDescent="0.3">
      <c r="A13" s="34" t="s">
        <v>1261</v>
      </c>
      <c r="B13" s="49">
        <v>13.64</v>
      </c>
      <c r="C13" s="39" t="s">
        <v>695</v>
      </c>
      <c r="D13" s="39" t="s">
        <v>402</v>
      </c>
      <c r="E13" s="40">
        <v>37931064000116</v>
      </c>
      <c r="F13" s="38" t="s">
        <v>1144</v>
      </c>
      <c r="G13" s="67" t="s">
        <v>1262</v>
      </c>
      <c r="H13" s="39" t="s">
        <v>85</v>
      </c>
      <c r="I13" s="39">
        <v>2024</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1263</v>
      </c>
      <c r="B16" s="49">
        <v>16.420000000000002</v>
      </c>
      <c r="C16" s="65" t="s">
        <v>1195</v>
      </c>
      <c r="D16" s="75" t="s">
        <v>1264</v>
      </c>
      <c r="E16" s="93" t="s">
        <v>1265</v>
      </c>
      <c r="F16" s="94"/>
      <c r="G16" s="30"/>
      <c r="H16" s="30"/>
      <c r="I16" s="30"/>
      <c r="J16" s="30"/>
      <c r="L16" s="73"/>
      <c r="M16" s="33"/>
      <c r="N16" s="33"/>
      <c r="Q16" s="32"/>
      <c r="R16" s="32"/>
      <c r="S16" s="32"/>
    </row>
    <row r="17" spans="1:19" s="27" customFormat="1" ht="52.5" customHeight="1" x14ac:dyDescent="0.35">
      <c r="A17" s="34" t="s">
        <v>1266</v>
      </c>
      <c r="B17" s="49">
        <v>11.9</v>
      </c>
      <c r="C17" s="65" t="s">
        <v>1195</v>
      </c>
      <c r="D17" s="75" t="s">
        <v>425</v>
      </c>
      <c r="E17" s="93" t="s">
        <v>1267</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100-000000000000}"/>
  </hyperlinks>
  <pageMargins left="0.4" right="0.4" top="0.6" bottom="0.6" header="0.31496062000000002" footer="0.31496062000000002"/>
  <pageSetup paperSize="9" scale="56" fitToHeight="0" orientation="landscape" cellComments="atEnd"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184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14.125999999999999</v>
      </c>
      <c r="B5" s="118">
        <f>IFERROR(MEDIAN(B7:B1048576),0)</f>
        <v>14.39</v>
      </c>
      <c r="C5" s="113"/>
      <c r="D5" s="118">
        <f>IFERROR(AVERAGEIFS(B7:B1048576,B7:B1048576,"&lt;"&amp;(A5+IFERROR(_xlfn.STDEV.P(B7:B1048576),0)),B7:B1048576,"&gt;"&amp;(A5-IFERROR(_xlfn.STDEV.P(B7:B1048576),0))),0)</f>
        <v>14.096666666666666</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1268</v>
      </c>
      <c r="B9" s="49">
        <v>13.4</v>
      </c>
      <c r="C9" s="39" t="s">
        <v>695</v>
      </c>
      <c r="D9" s="39" t="s">
        <v>402</v>
      </c>
      <c r="E9" s="40">
        <v>19885795000190</v>
      </c>
      <c r="F9" s="38" t="s">
        <v>777</v>
      </c>
      <c r="G9" s="67" t="s">
        <v>1254</v>
      </c>
      <c r="H9" s="39" t="s">
        <v>85</v>
      </c>
      <c r="I9" s="39">
        <v>2025</v>
      </c>
      <c r="J9" s="41" t="s">
        <v>409</v>
      </c>
      <c r="L9" s="36"/>
      <c r="M9" s="28"/>
      <c r="N9" s="28"/>
      <c r="Q9" s="29"/>
      <c r="R9" s="29"/>
      <c r="S9" s="29"/>
    </row>
    <row r="10" spans="1:19" s="27" customFormat="1" ht="52.5" customHeight="1" x14ac:dyDescent="0.3">
      <c r="A10" s="34" t="s">
        <v>1269</v>
      </c>
      <c r="B10" s="49">
        <v>13.13</v>
      </c>
      <c r="C10" s="39" t="s">
        <v>695</v>
      </c>
      <c r="D10" s="39" t="s">
        <v>402</v>
      </c>
      <c r="E10" s="40" t="s">
        <v>717</v>
      </c>
      <c r="F10" s="38" t="s">
        <v>1270</v>
      </c>
      <c r="G10" s="67" t="s">
        <v>1271</v>
      </c>
      <c r="H10" s="39" t="s">
        <v>121</v>
      </c>
      <c r="I10" s="39">
        <v>2024</v>
      </c>
      <c r="J10" s="41" t="s">
        <v>409</v>
      </c>
      <c r="L10" s="36"/>
      <c r="M10" s="28"/>
      <c r="N10" s="28"/>
      <c r="Q10" s="29"/>
      <c r="R10" s="29"/>
      <c r="S10" s="29"/>
    </row>
    <row r="11" spans="1:19" s="27" customFormat="1" ht="52.5" customHeight="1" x14ac:dyDescent="0.3">
      <c r="A11" s="34" t="s">
        <v>1272</v>
      </c>
      <c r="B11" s="49">
        <v>14.5</v>
      </c>
      <c r="C11" s="39" t="s">
        <v>695</v>
      </c>
      <c r="D11" s="39" t="s">
        <v>402</v>
      </c>
      <c r="E11" s="40">
        <v>10839633000141</v>
      </c>
      <c r="F11" s="38" t="s">
        <v>1273</v>
      </c>
      <c r="G11" s="67" t="s">
        <v>871</v>
      </c>
      <c r="H11" s="39" t="s">
        <v>111</v>
      </c>
      <c r="I11" s="39">
        <v>2025</v>
      </c>
      <c r="J11" s="41" t="s">
        <v>409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1274</v>
      </c>
      <c r="B14" s="49">
        <v>15.21</v>
      </c>
      <c r="C14" s="65" t="s">
        <v>1195</v>
      </c>
      <c r="D14" s="75" t="s">
        <v>1264</v>
      </c>
      <c r="E14" s="93" t="s">
        <v>1275</v>
      </c>
      <c r="F14" s="94"/>
      <c r="G14" s="30"/>
      <c r="H14" s="30"/>
      <c r="I14" s="30"/>
      <c r="J14" s="30"/>
      <c r="L14" s="73"/>
      <c r="M14" s="33"/>
      <c r="N14" s="33"/>
      <c r="Q14" s="32"/>
      <c r="R14" s="32"/>
      <c r="S14" s="32"/>
    </row>
    <row r="15" spans="1:19" s="27" customFormat="1" ht="52.5" customHeight="1" x14ac:dyDescent="0.35">
      <c r="A15" s="34" t="s">
        <v>1276</v>
      </c>
      <c r="B15" s="49">
        <v>14.39</v>
      </c>
      <c r="C15" s="65" t="s">
        <v>1195</v>
      </c>
      <c r="D15" s="75" t="s">
        <v>457</v>
      </c>
      <c r="E15" s="93" t="s">
        <v>1277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200-000000000000}"/>
  </hyperlinks>
  <pageMargins left="0.4" right="0.4" top="0.6" bottom="0.6" header="0.31496062000000002" footer="0.31496062000000002"/>
  <pageSetup paperSize="9" scale="56" fitToHeight="0" orientation="landscape" cellComments="atEnd"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186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151.36750000000001</v>
      </c>
      <c r="B5" s="118">
        <f>IFERROR(MEDIAN(B7:B1048576),0)</f>
        <v>147</v>
      </c>
      <c r="C5" s="113"/>
      <c r="D5" s="118">
        <f>IFERROR(AVERAGEIFS(B7:B1048576,B7:B1048576,"&lt;"&amp;(A5+IFERROR(_xlfn.STDEV.P(B7:B1048576),0)),B7:B1048576,"&gt;"&amp;(A5-IFERROR(_xlfn.STDEV.P(B7:B1048576),0))),0)</f>
        <v>147</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1278</v>
      </c>
      <c r="B9" s="49">
        <v>150</v>
      </c>
      <c r="C9" s="39" t="s">
        <v>1213</v>
      </c>
      <c r="D9" s="39" t="s">
        <v>402</v>
      </c>
      <c r="E9" s="40">
        <v>26729755000115</v>
      </c>
      <c r="F9" s="38" t="s">
        <v>1279</v>
      </c>
      <c r="G9" s="67" t="s">
        <v>1280</v>
      </c>
      <c r="H9" s="39" t="s">
        <v>205</v>
      </c>
      <c r="I9" s="39">
        <v>2025</v>
      </c>
      <c r="J9" s="41" t="s">
        <v>409</v>
      </c>
      <c r="L9" s="36"/>
      <c r="M9" s="28"/>
      <c r="N9" s="28"/>
      <c r="Q9" s="29"/>
      <c r="R9" s="29"/>
      <c r="S9" s="29"/>
    </row>
    <row r="10" spans="1:19" s="27" customFormat="1" ht="52.5" customHeight="1" x14ac:dyDescent="0.3">
      <c r="A10" s="34" t="s">
        <v>1281</v>
      </c>
      <c r="B10" s="49">
        <v>144</v>
      </c>
      <c r="C10" s="39" t="s">
        <v>401</v>
      </c>
      <c r="D10" s="39" t="s">
        <v>402</v>
      </c>
      <c r="E10" s="40">
        <v>51978129000100</v>
      </c>
      <c r="F10" s="38" t="s">
        <v>995</v>
      </c>
      <c r="G10" s="67" t="s">
        <v>519</v>
      </c>
      <c r="H10" s="39" t="s">
        <v>121</v>
      </c>
      <c r="I10" s="39">
        <v>2025</v>
      </c>
      <c r="J10" s="41" t="s">
        <v>409</v>
      </c>
      <c r="L10" s="36"/>
      <c r="M10" s="28"/>
      <c r="N10" s="28"/>
      <c r="Q10" s="29"/>
      <c r="R10" s="29"/>
      <c r="S10" s="29"/>
    </row>
    <row r="11" spans="1:19" s="27" customFormat="1" ht="52.5" customHeight="1" x14ac:dyDescent="0.3">
      <c r="A11" s="34" t="s">
        <v>1282</v>
      </c>
      <c r="B11" s="49">
        <v>135</v>
      </c>
      <c r="C11" s="39" t="s">
        <v>401</v>
      </c>
      <c r="D11" s="39" t="s">
        <v>402</v>
      </c>
      <c r="E11" s="40">
        <v>5763618000127</v>
      </c>
      <c r="F11" s="38" t="s">
        <v>1283</v>
      </c>
      <c r="G11" s="67" t="s">
        <v>1284</v>
      </c>
      <c r="H11" s="39" t="s">
        <v>169</v>
      </c>
      <c r="I11" s="39">
        <v>2024</v>
      </c>
      <c r="J11" s="41" t="s">
        <v>409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1285</v>
      </c>
      <c r="B14" s="49">
        <v>176.47</v>
      </c>
      <c r="C14" s="65" t="s">
        <v>1286</v>
      </c>
      <c r="D14" s="75" t="s">
        <v>1287</v>
      </c>
      <c r="E14" s="93" t="s">
        <v>1288</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300-000000000000}"/>
  </hyperlinks>
  <pageMargins left="0.4" right="0.4" top="0.6" bottom="0.6" header="0.31496062000000002" footer="0.31496062000000002"/>
  <pageSetup paperSize="9" scale="56" fitToHeight="0" orientation="landscape" cellComments="atEnd"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188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8.32</v>
      </c>
      <c r="B5" s="118">
        <f>IFERROR(MEDIAN(B7:B1048576),0)</f>
        <v>9.6150000000000002</v>
      </c>
      <c r="C5" s="113"/>
      <c r="D5" s="118">
        <f>IFERROR(AVERAGEIFS(B7:B1048576,B7:B1048576,"&lt;"&amp;(A5+IFERROR(_xlfn.STDEV.P(B7:B1048576),0)),B7:B1048576,"&gt;"&amp;(A5-IFERROR(_xlfn.STDEV.P(B7:B1048576),0))),0)</f>
        <v>9.31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1289</v>
      </c>
      <c r="B9" s="49">
        <v>9.42</v>
      </c>
      <c r="C9" s="39" t="s">
        <v>1290</v>
      </c>
      <c r="D9" s="39" t="s">
        <v>919</v>
      </c>
      <c r="E9" s="40">
        <v>28337943000123</v>
      </c>
      <c r="F9" s="38" t="s">
        <v>1011</v>
      </c>
      <c r="G9" s="67" t="s">
        <v>1291</v>
      </c>
      <c r="H9" s="39" t="s">
        <v>1292</v>
      </c>
      <c r="I9" s="39">
        <v>2025</v>
      </c>
      <c r="J9" s="41" t="s">
        <v>923</v>
      </c>
      <c r="L9" s="36"/>
      <c r="M9" s="28"/>
      <c r="N9" s="28"/>
      <c r="Q9" s="29"/>
      <c r="R9" s="29"/>
      <c r="S9" s="29"/>
    </row>
    <row r="10" spans="1:19" s="27" customFormat="1" ht="52.5" customHeight="1" x14ac:dyDescent="0.3">
      <c r="A10" s="34" t="s">
        <v>1293</v>
      </c>
      <c r="B10" s="49">
        <v>6.24</v>
      </c>
      <c r="C10" s="39" t="s">
        <v>1294</v>
      </c>
      <c r="D10" s="39" t="s">
        <v>919</v>
      </c>
      <c r="E10" s="40">
        <v>88664000154</v>
      </c>
      <c r="F10" s="38" t="s">
        <v>454</v>
      </c>
      <c r="G10" s="67" t="s">
        <v>1295</v>
      </c>
      <c r="H10" s="39" t="s">
        <v>1296</v>
      </c>
      <c r="I10" s="39">
        <v>2025</v>
      </c>
      <c r="J10" s="41" t="s">
        <v>923</v>
      </c>
      <c r="L10" s="36"/>
      <c r="M10" s="28"/>
      <c r="N10" s="28"/>
      <c r="Q10" s="29"/>
      <c r="R10" s="29"/>
      <c r="S10" s="29"/>
    </row>
    <row r="11" spans="1:19" s="27" customFormat="1" ht="52.5" customHeight="1" x14ac:dyDescent="0.3">
      <c r="A11" s="34" t="s">
        <v>1289</v>
      </c>
      <c r="B11" s="49">
        <v>10</v>
      </c>
      <c r="C11" s="39" t="s">
        <v>1290</v>
      </c>
      <c r="D11" s="39" t="s">
        <v>919</v>
      </c>
      <c r="E11" s="40">
        <v>49506420000133</v>
      </c>
      <c r="F11" s="38" t="s">
        <v>416</v>
      </c>
      <c r="G11" s="67" t="s">
        <v>1297</v>
      </c>
      <c r="H11" s="39" t="s">
        <v>1298</v>
      </c>
      <c r="I11" s="39">
        <v>2025</v>
      </c>
      <c r="J11" s="41" t="s">
        <v>923</v>
      </c>
      <c r="L11" s="36"/>
      <c r="M11" s="28"/>
      <c r="N11" s="28"/>
      <c r="Q11" s="29"/>
      <c r="R11" s="29"/>
      <c r="S11" s="29"/>
    </row>
    <row r="12" spans="1:19" s="27" customFormat="1" ht="52.5" customHeight="1" x14ac:dyDescent="0.3">
      <c r="A12" s="34" t="s">
        <v>1299</v>
      </c>
      <c r="B12" s="49">
        <v>9.81</v>
      </c>
      <c r="C12" s="39" t="s">
        <v>651</v>
      </c>
      <c r="D12" s="39" t="s">
        <v>402</v>
      </c>
      <c r="E12" s="40">
        <v>12811487000171</v>
      </c>
      <c r="F12" s="38" t="s">
        <v>500</v>
      </c>
      <c r="G12" s="67" t="s">
        <v>501</v>
      </c>
      <c r="H12" s="39" t="s">
        <v>69</v>
      </c>
      <c r="I12" s="39">
        <v>2025</v>
      </c>
      <c r="J12" s="41" t="s">
        <v>409</v>
      </c>
      <c r="L12" s="36"/>
      <c r="M12" s="28"/>
      <c r="N12" s="28"/>
      <c r="Q12" s="29"/>
      <c r="R12" s="29"/>
      <c r="S12" s="29"/>
    </row>
    <row r="13" spans="1:19" s="27" customFormat="1" ht="52.5" customHeight="1" x14ac:dyDescent="0.3">
      <c r="A13" s="34" t="s">
        <v>1300</v>
      </c>
      <c r="B13" s="49">
        <v>9.99</v>
      </c>
      <c r="C13" s="39" t="s">
        <v>651</v>
      </c>
      <c r="D13" s="39" t="s">
        <v>402</v>
      </c>
      <c r="E13" s="40" t="s">
        <v>717</v>
      </c>
      <c r="F13" s="38" t="s">
        <v>1246</v>
      </c>
      <c r="G13" s="67" t="s">
        <v>1301</v>
      </c>
      <c r="H13" s="39" t="s">
        <v>261</v>
      </c>
      <c r="I13" s="39">
        <v>2024</v>
      </c>
      <c r="J13" s="41" t="s">
        <v>409</v>
      </c>
      <c r="L13" s="36"/>
      <c r="M13" s="28"/>
      <c r="N13" s="28"/>
      <c r="Q13" s="29"/>
      <c r="R13" s="29"/>
      <c r="S13" s="29"/>
    </row>
    <row r="14" spans="1:19" s="27" customFormat="1" ht="52.5" customHeight="1" x14ac:dyDescent="0.3">
      <c r="A14" s="34" t="s">
        <v>1302</v>
      </c>
      <c r="B14" s="49">
        <v>10.4</v>
      </c>
      <c r="C14" s="39" t="s">
        <v>651</v>
      </c>
      <c r="D14" s="39" t="s">
        <v>402</v>
      </c>
      <c r="E14" s="40">
        <v>3145819000135</v>
      </c>
      <c r="F14" s="38" t="s">
        <v>600</v>
      </c>
      <c r="G14" s="67" t="s">
        <v>436</v>
      </c>
      <c r="H14" s="39" t="s">
        <v>75</v>
      </c>
      <c r="I14" s="39">
        <v>2025</v>
      </c>
      <c r="J14" s="41" t="s">
        <v>409</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5">
      <c r="A17" s="34" t="s">
        <v>1303</v>
      </c>
      <c r="B17" s="49">
        <v>5.12</v>
      </c>
      <c r="C17" s="65" t="s">
        <v>1286</v>
      </c>
      <c r="D17" s="75" t="s">
        <v>505</v>
      </c>
      <c r="E17" s="93" t="s">
        <v>1304</v>
      </c>
      <c r="F17" s="94"/>
      <c r="G17" s="30"/>
      <c r="H17" s="30"/>
      <c r="I17" s="30"/>
      <c r="J17" s="30"/>
      <c r="L17" s="73"/>
      <c r="M17" s="33"/>
      <c r="N17" s="33"/>
      <c r="Q17" s="32"/>
      <c r="R17" s="32"/>
      <c r="S17" s="32"/>
    </row>
    <row r="18" spans="1:19" s="27" customFormat="1" ht="52.5" customHeight="1" x14ac:dyDescent="0.35">
      <c r="A18" s="34" t="s">
        <v>1305</v>
      </c>
      <c r="B18" s="49">
        <v>5.58</v>
      </c>
      <c r="C18" s="65" t="s">
        <v>1195</v>
      </c>
      <c r="D18" s="75" t="s">
        <v>1221</v>
      </c>
      <c r="E18" s="93" t="s">
        <v>1306</v>
      </c>
      <c r="F18" s="94"/>
      <c r="G18" s="30"/>
      <c r="H18" s="30"/>
      <c r="I18" s="30"/>
      <c r="J18" s="30"/>
      <c r="L18" s="73"/>
      <c r="M18" s="33"/>
      <c r="N18" s="33"/>
      <c r="Q18" s="32"/>
      <c r="R18" s="32"/>
      <c r="S18" s="32"/>
    </row>
    <row r="19" spans="1:19" s="27" customFormat="1" ht="52.5" customHeight="1" x14ac:dyDescent="0.3">
      <c r="A19" s="70" t="s">
        <v>48</v>
      </c>
      <c r="B19" s="8"/>
      <c r="C19" s="69"/>
      <c r="D19" s="42"/>
      <c r="E19" s="43"/>
      <c r="F19" s="44"/>
      <c r="G19" s="6"/>
      <c r="H19" s="6"/>
      <c r="I19" s="6"/>
      <c r="J19" s="6"/>
      <c r="L19" s="4"/>
      <c r="M19" s="3"/>
      <c r="N19" s="3"/>
      <c r="Q19" s="5"/>
      <c r="R19" s="5"/>
      <c r="S19" s="5"/>
    </row>
    <row r="20" spans="1:19" s="27" customFormat="1" ht="52.5" customHeight="1" x14ac:dyDescent="0.3">
      <c r="A20" s="56" t="s">
        <v>49</v>
      </c>
      <c r="B20" s="58" t="s">
        <v>44</v>
      </c>
      <c r="C20" s="57" t="s">
        <v>50</v>
      </c>
      <c r="D20" s="99" t="s">
        <v>51</v>
      </c>
      <c r="E20" s="98"/>
      <c r="F20" s="92"/>
      <c r="G20" s="66"/>
      <c r="H20" s="66"/>
      <c r="I20" s="66"/>
      <c r="J20" s="66"/>
      <c r="M20" s="60"/>
      <c r="N20" s="60"/>
      <c r="Q20" s="61"/>
      <c r="R20" s="61"/>
      <c r="S20" s="61"/>
    </row>
    <row r="21" spans="1:19" s="27" customFormat="1" ht="52.5" customHeight="1" x14ac:dyDescent="0.3">
      <c r="A21" s="37" t="s">
        <v>28</v>
      </c>
      <c r="B21" s="49"/>
      <c r="C21" s="50"/>
      <c r="D21" s="95"/>
      <c r="E21" s="96"/>
      <c r="F21" s="97"/>
      <c r="G21" s="35"/>
      <c r="H21" s="35"/>
      <c r="I21" s="35"/>
      <c r="J21" s="35"/>
      <c r="L21" s="36"/>
      <c r="M21" s="28"/>
      <c r="N21" s="28"/>
      <c r="Q21" s="29"/>
      <c r="R21" s="29"/>
      <c r="S21" s="29"/>
    </row>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400-000000000000}"/>
  </hyperlinks>
  <pageMargins left="0.4" right="0.4" top="0.6" bottom="0.6" header="0.31496062000000002" footer="0.31496062000000002"/>
  <pageSetup paperSize="9" scale="56" fitToHeight="0" orientation="landscape" cellComments="atEnd"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190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96.809999999999988</v>
      </c>
      <c r="B5" s="118">
        <f>IFERROR(MEDIAN(B7:B1048576),0)</f>
        <v>91.5</v>
      </c>
      <c r="C5" s="113"/>
      <c r="D5" s="118">
        <f>IFERROR(AVERAGEIFS(B7:B1048576,B7:B1048576,"&lt;"&amp;(A5+IFERROR(_xlfn.STDEV.P(B7:B1048576),0)),B7:B1048576,"&gt;"&amp;(A5-IFERROR(_xlfn.STDEV.P(B7:B1048576),0))),0)</f>
        <v>90.574999999999989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1307</v>
      </c>
      <c r="B9" s="49">
        <v>79.400000000000006</v>
      </c>
      <c r="C9" s="39" t="s">
        <v>401</v>
      </c>
      <c r="D9" s="39" t="s">
        <v>402</v>
      </c>
      <c r="E9" s="40">
        <v>5804684000106</v>
      </c>
      <c r="F9" s="38" t="s">
        <v>847</v>
      </c>
      <c r="G9" s="67" t="s">
        <v>848</v>
      </c>
      <c r="H9" s="39" t="s">
        <v>77</v>
      </c>
      <c r="I9" s="39">
        <v>2025</v>
      </c>
      <c r="J9" s="41" t="s">
        <v>409</v>
      </c>
      <c r="L9" s="36"/>
      <c r="M9" s="28"/>
      <c r="N9" s="28"/>
      <c r="Q9" s="29"/>
      <c r="R9" s="29"/>
      <c r="S9" s="29"/>
    </row>
    <row r="10" spans="1:19" s="27" customFormat="1" ht="52.5" customHeight="1" x14ac:dyDescent="0.3">
      <c r="A10" s="34" t="s">
        <v>1308</v>
      </c>
      <c r="B10" s="49">
        <v>98.1</v>
      </c>
      <c r="C10" s="39" t="s">
        <v>401</v>
      </c>
      <c r="D10" s="39" t="s">
        <v>402</v>
      </c>
      <c r="E10" s="40">
        <v>9110229000153</v>
      </c>
      <c r="F10" s="38" t="s">
        <v>1283</v>
      </c>
      <c r="G10" s="67" t="s">
        <v>1309</v>
      </c>
      <c r="H10" s="39" t="s">
        <v>60</v>
      </c>
      <c r="I10" s="39">
        <v>2025</v>
      </c>
      <c r="J10" s="41" t="s">
        <v>409</v>
      </c>
      <c r="L10" s="36"/>
      <c r="M10" s="28"/>
      <c r="N10" s="28"/>
      <c r="Q10" s="29"/>
      <c r="R10" s="29"/>
      <c r="S10" s="29"/>
    </row>
    <row r="11" spans="1:19" s="27" customFormat="1" ht="52.5" customHeight="1" x14ac:dyDescent="0.3">
      <c r="A11" s="34" t="s">
        <v>1310</v>
      </c>
      <c r="B11" s="49">
        <v>84.9</v>
      </c>
      <c r="C11" s="39" t="s">
        <v>1311</v>
      </c>
      <c r="D11" s="39" t="s">
        <v>402</v>
      </c>
      <c r="E11" s="40">
        <v>9110229000153</v>
      </c>
      <c r="F11" s="38" t="s">
        <v>1312</v>
      </c>
      <c r="G11" s="67" t="s">
        <v>1313</v>
      </c>
      <c r="H11" s="39" t="s">
        <v>163</v>
      </c>
      <c r="I11" s="39">
        <v>2025</v>
      </c>
      <c r="J11" s="41" t="s">
        <v>409</v>
      </c>
      <c r="L11" s="36"/>
      <c r="M11" s="28"/>
      <c r="N11" s="28"/>
      <c r="Q11" s="29"/>
      <c r="R11" s="29"/>
      <c r="S11" s="29"/>
    </row>
    <row r="12" spans="1:19" s="27" customFormat="1" ht="52.5" customHeight="1" x14ac:dyDescent="0.3">
      <c r="A12" s="34" t="s">
        <v>1314</v>
      </c>
      <c r="B12" s="49">
        <v>70</v>
      </c>
      <c r="C12" s="39" t="s">
        <v>401</v>
      </c>
      <c r="D12" s="39" t="s">
        <v>402</v>
      </c>
      <c r="E12" s="40">
        <v>51978129000100</v>
      </c>
      <c r="F12" s="38" t="s">
        <v>1315</v>
      </c>
      <c r="G12" s="67" t="s">
        <v>1316</v>
      </c>
      <c r="H12" s="39" t="s">
        <v>69</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1317</v>
      </c>
      <c r="B15" s="49">
        <v>99.9</v>
      </c>
      <c r="C15" s="65" t="s">
        <v>1318</v>
      </c>
      <c r="D15" s="75" t="s">
        <v>1319</v>
      </c>
      <c r="E15" s="93" t="s">
        <v>1320</v>
      </c>
      <c r="F15" s="94"/>
      <c r="G15" s="30"/>
      <c r="H15" s="30"/>
      <c r="I15" s="30"/>
      <c r="J15" s="30"/>
      <c r="L15" s="73"/>
      <c r="M15" s="33"/>
      <c r="N15" s="33"/>
      <c r="Q15" s="32"/>
      <c r="R15" s="32"/>
      <c r="S15" s="32"/>
    </row>
    <row r="16" spans="1:19" s="27" customFormat="1" ht="52.5" customHeight="1" x14ac:dyDescent="0.35">
      <c r="A16" s="34" t="s">
        <v>1321</v>
      </c>
      <c r="B16" s="49">
        <v>148.56</v>
      </c>
      <c r="C16" s="65" t="s">
        <v>1318</v>
      </c>
      <c r="D16" s="75" t="s">
        <v>757</v>
      </c>
      <c r="E16" s="93" t="s">
        <v>1322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500-000000000000}"/>
  </hyperlinks>
  <pageMargins left="0.4" right="0.4" top="0.6" bottom="0.6" header="0.31496062000000002" footer="0.31496062000000002"/>
  <pageSetup paperSize="9" scale="56" fitToHeight="0" orientation="landscape" cellComments="atEnd"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192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5.1716666666666677</v>
      </c>
      <c r="B5" s="118">
        <f>IFERROR(MEDIAN(B7:B1048576),0)</f>
        <v>5.2149999999999999</v>
      </c>
      <c r="C5" s="113"/>
      <c r="D5" s="118">
        <f>IFERROR(AVERAGEIFS(B7:B1048576,B7:B1048576,"&lt;"&amp;(A5+IFERROR(_xlfn.STDEV.P(B7:B1048576),0)),B7:B1048576,"&gt;"&amp;(A5-IFERROR(_xlfn.STDEV.P(B7:B1048576),0))),0)</f>
        <v>5.2050000000000001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1323</v>
      </c>
      <c r="B9" s="49">
        <v>5.44</v>
      </c>
      <c r="C9" s="39" t="s">
        <v>401</v>
      </c>
      <c r="D9" s="39" t="s">
        <v>402</v>
      </c>
      <c r="E9" s="40">
        <v>19885795000190</v>
      </c>
      <c r="F9" s="38" t="s">
        <v>793</v>
      </c>
      <c r="G9" s="67" t="s">
        <v>794</v>
      </c>
      <c r="H9" s="39" t="s">
        <v>91</v>
      </c>
      <c r="I9" s="39">
        <v>2025</v>
      </c>
      <c r="J9" s="41" t="s">
        <v>405</v>
      </c>
      <c r="L9" s="36"/>
      <c r="M9" s="28"/>
      <c r="N9" s="28"/>
      <c r="Q9" s="29"/>
      <c r="R9" s="29"/>
      <c r="S9" s="29"/>
    </row>
    <row r="10" spans="1:19" s="27" customFormat="1" ht="52.5" customHeight="1" x14ac:dyDescent="0.3">
      <c r="A10" s="34" t="s">
        <v>1324</v>
      </c>
      <c r="B10" s="49">
        <v>4.95</v>
      </c>
      <c r="C10" s="39" t="s">
        <v>401</v>
      </c>
      <c r="D10" s="39" t="s">
        <v>402</v>
      </c>
      <c r="E10" s="40">
        <v>19885795000190</v>
      </c>
      <c r="F10" s="38" t="s">
        <v>853</v>
      </c>
      <c r="G10" s="67" t="s">
        <v>854</v>
      </c>
      <c r="H10" s="39" t="s">
        <v>60</v>
      </c>
      <c r="I10" s="39">
        <v>2025</v>
      </c>
      <c r="J10" s="41" t="s">
        <v>405</v>
      </c>
      <c r="L10" s="36"/>
      <c r="M10" s="28"/>
      <c r="N10" s="28"/>
      <c r="Q10" s="29"/>
      <c r="R10" s="29"/>
      <c r="S10" s="29"/>
    </row>
    <row r="11" spans="1:19" s="27" customFormat="1" ht="52.5" customHeight="1" x14ac:dyDescent="0.3">
      <c r="A11" s="34" t="s">
        <v>1325</v>
      </c>
      <c r="B11" s="49">
        <v>4.62</v>
      </c>
      <c r="C11" s="39" t="s">
        <v>401</v>
      </c>
      <c r="D11" s="39" t="s">
        <v>402</v>
      </c>
      <c r="E11" s="40">
        <v>30986684000103</v>
      </c>
      <c r="F11" s="38" t="s">
        <v>970</v>
      </c>
      <c r="G11" s="67" t="s">
        <v>1158</v>
      </c>
      <c r="H11" s="39" t="s">
        <v>107</v>
      </c>
      <c r="I11" s="39">
        <v>2025</v>
      </c>
      <c r="J11" s="41" t="s">
        <v>409</v>
      </c>
      <c r="L11" s="36"/>
      <c r="M11" s="28"/>
      <c r="N11" s="28"/>
      <c r="Q11" s="29"/>
      <c r="R11" s="29"/>
      <c r="S11" s="29"/>
    </row>
    <row r="12" spans="1:19" s="27" customFormat="1" ht="52.5" customHeight="1" x14ac:dyDescent="0.3">
      <c r="A12" s="34" t="s">
        <v>1323</v>
      </c>
      <c r="B12" s="49">
        <v>5.44</v>
      </c>
      <c r="C12" s="39" t="s">
        <v>401</v>
      </c>
      <c r="D12" s="39" t="s">
        <v>402</v>
      </c>
      <c r="E12" s="40">
        <v>19885795000190</v>
      </c>
      <c r="F12" s="38" t="s">
        <v>793</v>
      </c>
      <c r="G12" s="67" t="s">
        <v>794</v>
      </c>
      <c r="H12" s="39" t="s">
        <v>91</v>
      </c>
      <c r="I12" s="39">
        <v>2025</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1326</v>
      </c>
      <c r="B15" s="49">
        <v>4.99</v>
      </c>
      <c r="C15" s="65" t="s">
        <v>1286</v>
      </c>
      <c r="D15" s="75" t="s">
        <v>757</v>
      </c>
      <c r="E15" s="93" t="s">
        <v>1327</v>
      </c>
      <c r="F15" s="94"/>
      <c r="G15" s="30"/>
      <c r="H15" s="30"/>
      <c r="I15" s="30"/>
      <c r="J15" s="30"/>
      <c r="L15" s="73"/>
      <c r="M15" s="33"/>
      <c r="N15" s="33"/>
      <c r="Q15" s="32"/>
      <c r="R15" s="32"/>
      <c r="S15" s="32"/>
    </row>
    <row r="16" spans="1:19" s="27" customFormat="1" ht="52.5" customHeight="1" x14ac:dyDescent="0.35">
      <c r="A16" s="34" t="s">
        <v>1328</v>
      </c>
      <c r="B16" s="49">
        <v>5.59</v>
      </c>
      <c r="C16" s="65" t="s">
        <v>1286</v>
      </c>
      <c r="D16" s="75" t="s">
        <v>909</v>
      </c>
      <c r="E16" s="93" t="s">
        <v>1329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600-000000000000}"/>
  </hyperlinks>
  <pageMargins left="0.4" right="0.4" top="0.6" bottom="0.6" header="0.31496062000000002" footer="0.31496062000000002"/>
  <pageSetup paperSize="9" scale="56" fitToHeight="0" orientation="landscape" cellComments="atEnd"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194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4.6340000000000003</v>
      </c>
      <c r="B5" s="118">
        <f>IFERROR(MEDIAN(B7:B1048576),0)</f>
        <v>4.67</v>
      </c>
      <c r="C5" s="113"/>
      <c r="D5" s="118">
        <f>IFERROR(AVERAGEIFS(B7:B1048576,B7:B1048576,"&lt;"&amp;(A5+IFERROR(_xlfn.STDEV.P(B7:B1048576),0)),B7:B1048576,"&gt;"&amp;(A5-IFERROR(_xlfn.STDEV.P(B7:B1048576),0))),0)</f>
        <v>4.6233333333333331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1330</v>
      </c>
      <c r="B9" s="49">
        <v>4.9000000000000004</v>
      </c>
      <c r="C9" s="39" t="s">
        <v>401</v>
      </c>
      <c r="D9" s="39" t="s">
        <v>402</v>
      </c>
      <c r="E9" s="40">
        <v>51978129000100</v>
      </c>
      <c r="F9" s="38" t="s">
        <v>1331</v>
      </c>
      <c r="G9" s="67" t="s">
        <v>1332</v>
      </c>
      <c r="H9" s="39" t="s">
        <v>77</v>
      </c>
      <c r="I9" s="39">
        <v>2025</v>
      </c>
      <c r="J9" s="41" t="s">
        <v>409</v>
      </c>
      <c r="L9" s="36"/>
      <c r="M9" s="28"/>
      <c r="N9" s="28"/>
      <c r="Q9" s="29"/>
      <c r="R9" s="29"/>
      <c r="S9" s="29"/>
    </row>
    <row r="10" spans="1:19" s="27" customFormat="1" ht="52.5" customHeight="1" x14ac:dyDescent="0.3">
      <c r="A10" s="34" t="s">
        <v>1333</v>
      </c>
      <c r="B10" s="49">
        <v>2.4</v>
      </c>
      <c r="C10" s="39" t="s">
        <v>401</v>
      </c>
      <c r="D10" s="39" t="s">
        <v>402</v>
      </c>
      <c r="E10" s="40">
        <v>51978129000100</v>
      </c>
      <c r="F10" s="38" t="s">
        <v>847</v>
      </c>
      <c r="G10" s="67" t="s">
        <v>848</v>
      </c>
      <c r="H10" s="39" t="s">
        <v>77</v>
      </c>
      <c r="I10" s="39">
        <v>2025</v>
      </c>
      <c r="J10" s="41" t="s">
        <v>409</v>
      </c>
      <c r="L10" s="36"/>
      <c r="M10" s="28"/>
      <c r="N10" s="28"/>
      <c r="Q10" s="29"/>
      <c r="R10" s="29"/>
      <c r="S10" s="29"/>
    </row>
    <row r="11" spans="1:19" s="27" customFormat="1" ht="52.5" customHeight="1" x14ac:dyDescent="0.3">
      <c r="A11" s="34" t="s">
        <v>1334</v>
      </c>
      <c r="B11" s="49">
        <v>4.3</v>
      </c>
      <c r="C11" s="39" t="s">
        <v>401</v>
      </c>
      <c r="D11" s="39" t="s">
        <v>402</v>
      </c>
      <c r="E11" s="40">
        <v>51978129000100</v>
      </c>
      <c r="F11" s="38" t="s">
        <v>1184</v>
      </c>
      <c r="G11" s="67" t="s">
        <v>1335</v>
      </c>
      <c r="H11" s="39" t="s">
        <v>133</v>
      </c>
      <c r="I11" s="39">
        <v>2025</v>
      </c>
      <c r="J11" s="41" t="s">
        <v>409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1336</v>
      </c>
      <c r="B14" s="49">
        <v>4.67</v>
      </c>
      <c r="C14" s="65" t="s">
        <v>1286</v>
      </c>
      <c r="D14" s="75" t="s">
        <v>1337</v>
      </c>
      <c r="E14" s="93" t="s">
        <v>1338</v>
      </c>
      <c r="F14" s="94"/>
      <c r="G14" s="30"/>
      <c r="H14" s="30"/>
      <c r="I14" s="30"/>
      <c r="J14" s="30"/>
      <c r="L14" s="73"/>
      <c r="M14" s="33"/>
      <c r="N14" s="33"/>
      <c r="Q14" s="32"/>
      <c r="R14" s="32"/>
      <c r="S14" s="32"/>
    </row>
    <row r="15" spans="1:19" s="27" customFormat="1" ht="52.5" customHeight="1" x14ac:dyDescent="0.35">
      <c r="A15" s="34" t="s">
        <v>1339</v>
      </c>
      <c r="B15" s="49">
        <v>6.9</v>
      </c>
      <c r="C15" s="65" t="s">
        <v>1318</v>
      </c>
      <c r="D15" s="75" t="s">
        <v>1340</v>
      </c>
      <c r="E15" s="93" t="s">
        <v>1341</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700-000000000000}"/>
  </hyperlinks>
  <pageMargins left="0.4" right="0.4" top="0.6" bottom="0.6" header="0.31496062000000002" footer="0.31496062000000002"/>
  <pageSetup paperSize="9" scale="56" fitToHeight="0" orientation="landscape" cellComments="atEnd"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196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5.3280000000000003</v>
      </c>
      <c r="B5" s="118">
        <f>IFERROR(MEDIAN(B7:B1048576),0)</f>
        <v>5.35</v>
      </c>
      <c r="C5" s="113"/>
      <c r="D5" s="118">
        <f>IFERROR(AVERAGEIFS(B7:B1048576,B7:B1048576,"&lt;"&amp;(A5+IFERROR(_xlfn.STDEV.P(B7:B1048576),0)),B7:B1048576,"&gt;"&amp;(A5-IFERROR(_xlfn.STDEV.P(B7:B1048576),0))),0)</f>
        <v>5.1133333333333333</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1342</v>
      </c>
      <c r="B9" s="49">
        <v>5.35</v>
      </c>
      <c r="C9" s="39" t="s">
        <v>401</v>
      </c>
      <c r="D9" s="39" t="s">
        <v>402</v>
      </c>
      <c r="E9" s="40">
        <v>9644894000127</v>
      </c>
      <c r="F9" s="38" t="s">
        <v>790</v>
      </c>
      <c r="G9" s="67" t="s">
        <v>791</v>
      </c>
      <c r="H9" s="39" t="s">
        <v>79</v>
      </c>
      <c r="I9" s="39">
        <v>2025</v>
      </c>
      <c r="J9" s="41" t="s">
        <v>409</v>
      </c>
      <c r="L9" s="36"/>
      <c r="M9" s="28"/>
      <c r="N9" s="28"/>
      <c r="Q9" s="29"/>
      <c r="R9" s="29"/>
      <c r="S9" s="29"/>
    </row>
    <row r="10" spans="1:19" s="27" customFormat="1" ht="52.5" customHeight="1" x14ac:dyDescent="0.3">
      <c r="A10" s="34" t="s">
        <v>1343</v>
      </c>
      <c r="B10" s="49">
        <v>4.4000000000000004</v>
      </c>
      <c r="C10" s="39" t="s">
        <v>401</v>
      </c>
      <c r="D10" s="39" t="s">
        <v>402</v>
      </c>
      <c r="E10" s="40">
        <v>51978129000100</v>
      </c>
      <c r="F10" s="38" t="s">
        <v>518</v>
      </c>
      <c r="G10" s="67" t="s">
        <v>896</v>
      </c>
      <c r="H10" s="39" t="s">
        <v>103</v>
      </c>
      <c r="I10" s="39">
        <v>2024</v>
      </c>
      <c r="J10" s="41" t="s">
        <v>409</v>
      </c>
      <c r="L10" s="36"/>
      <c r="M10" s="28"/>
      <c r="N10" s="28"/>
      <c r="Q10" s="29"/>
      <c r="R10" s="29"/>
      <c r="S10" s="29"/>
    </row>
    <row r="11" spans="1:19" s="27" customFormat="1" ht="52.5" customHeight="1" x14ac:dyDescent="0.3">
      <c r="A11" s="34" t="s">
        <v>1344</v>
      </c>
      <c r="B11" s="49">
        <v>4.49</v>
      </c>
      <c r="C11" s="39" t="s">
        <v>401</v>
      </c>
      <c r="D11" s="39" t="s">
        <v>402</v>
      </c>
      <c r="E11" s="40">
        <v>36047635000191</v>
      </c>
      <c r="F11" s="38" t="s">
        <v>934</v>
      </c>
      <c r="G11" s="67" t="s">
        <v>935</v>
      </c>
      <c r="H11" s="39" t="s">
        <v>936</v>
      </c>
      <c r="I11" s="39">
        <v>2024</v>
      </c>
      <c r="J11" s="41" t="s">
        <v>409</v>
      </c>
      <c r="L11" s="36"/>
      <c r="M11" s="28"/>
      <c r="N11" s="28"/>
      <c r="Q11" s="29"/>
      <c r="R11" s="29"/>
      <c r="S11" s="29"/>
    </row>
    <row r="12" spans="1:19" s="27" customFormat="1" ht="52.5" customHeight="1" x14ac:dyDescent="0.3">
      <c r="A12" s="34" t="s">
        <v>1344</v>
      </c>
      <c r="B12" s="49">
        <v>5.5</v>
      </c>
      <c r="C12" s="39" t="s">
        <v>401</v>
      </c>
      <c r="D12" s="39" t="s">
        <v>402</v>
      </c>
      <c r="E12" s="40">
        <v>36047635000191</v>
      </c>
      <c r="F12" s="38" t="s">
        <v>1203</v>
      </c>
      <c r="G12" s="67" t="s">
        <v>1204</v>
      </c>
      <c r="H12" s="39" t="s">
        <v>139</v>
      </c>
      <c r="I12" s="39">
        <v>2024</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1339</v>
      </c>
      <c r="B15" s="49">
        <v>6.9</v>
      </c>
      <c r="C15" s="65" t="s">
        <v>1345</v>
      </c>
      <c r="D15" s="75" t="s">
        <v>1340</v>
      </c>
      <c r="E15" s="93" t="s">
        <v>1346</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800-000000000000}"/>
  </hyperlinks>
  <pageMargins left="0.4" right="0.4" top="0.6" bottom="0.6" header="0.31496062000000002" footer="0.31496062000000002"/>
  <pageSetup paperSize="9" scale="56" fitToHeight="0" orientation="landscape" cellComments="atEnd"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198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4.57</v>
      </c>
      <c r="B5" s="118">
        <f>IFERROR(MEDIAN(B7:B1048576),0)</f>
        <v>4.2200000000000006</v>
      </c>
      <c r="C5" s="113"/>
      <c r="D5" s="118">
        <f>IFERROR(AVERAGEIFS(B7:B1048576,B7:B1048576,"&lt;"&amp;(A5+IFERROR(_xlfn.STDEV.P(B7:B1048576),0)),B7:B1048576,"&gt;"&amp;(A5-IFERROR(_xlfn.STDEV.P(B7:B1048576),0))),0)</f>
        <v>3.9466666666666668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1333</v>
      </c>
      <c r="B9" s="49">
        <v>2.4</v>
      </c>
      <c r="C9" s="39" t="s">
        <v>401</v>
      </c>
      <c r="D9" s="39" t="s">
        <v>402</v>
      </c>
      <c r="E9" s="40">
        <v>51978129000100</v>
      </c>
      <c r="F9" s="38" t="s">
        <v>847</v>
      </c>
      <c r="G9" s="67" t="s">
        <v>848</v>
      </c>
      <c r="H9" s="39" t="s">
        <v>77</v>
      </c>
      <c r="I9" s="39">
        <v>2025</v>
      </c>
      <c r="J9" s="41" t="s">
        <v>409</v>
      </c>
      <c r="L9" s="36"/>
      <c r="M9" s="28"/>
      <c r="N9" s="28"/>
      <c r="Q9" s="29"/>
      <c r="R9" s="29"/>
      <c r="S9" s="29"/>
    </row>
    <row r="10" spans="1:19" s="27" customFormat="1" ht="52.5" customHeight="1" x14ac:dyDescent="0.3">
      <c r="A10" s="34" t="s">
        <v>1347</v>
      </c>
      <c r="B10" s="49">
        <v>4.4000000000000004</v>
      </c>
      <c r="C10" s="39" t="s">
        <v>401</v>
      </c>
      <c r="D10" s="39" t="s">
        <v>402</v>
      </c>
      <c r="E10" s="40">
        <v>19885795000190</v>
      </c>
      <c r="F10" s="38" t="s">
        <v>1348</v>
      </c>
      <c r="G10" s="67" t="s">
        <v>1349</v>
      </c>
      <c r="H10" s="39" t="s">
        <v>79</v>
      </c>
      <c r="I10" s="39">
        <v>2025</v>
      </c>
      <c r="J10" s="41" t="s">
        <v>405</v>
      </c>
      <c r="L10" s="36"/>
      <c r="M10" s="28"/>
      <c r="N10" s="28"/>
      <c r="Q10" s="29"/>
      <c r="R10" s="29"/>
      <c r="S10" s="29"/>
    </row>
    <row r="11" spans="1:19" s="27" customFormat="1" ht="52.5" customHeight="1" x14ac:dyDescent="0.3">
      <c r="A11" s="34" t="s">
        <v>1350</v>
      </c>
      <c r="B11" s="49">
        <v>3.4</v>
      </c>
      <c r="C11" s="39" t="s">
        <v>401</v>
      </c>
      <c r="D11" s="39" t="s">
        <v>402</v>
      </c>
      <c r="E11" s="40">
        <v>45314193000193</v>
      </c>
      <c r="F11" s="38" t="s">
        <v>603</v>
      </c>
      <c r="G11" s="67" t="s">
        <v>1351</v>
      </c>
      <c r="H11" s="39" t="s">
        <v>65</v>
      </c>
      <c r="I11" s="39">
        <v>2025</v>
      </c>
      <c r="J11" s="41" t="s">
        <v>409</v>
      </c>
      <c r="L11" s="36"/>
      <c r="M11" s="28"/>
      <c r="N11" s="28"/>
      <c r="Q11" s="29"/>
      <c r="R11" s="29"/>
      <c r="S11" s="29"/>
    </row>
    <row r="12" spans="1:19" s="27" customFormat="1" ht="52.5" customHeight="1" x14ac:dyDescent="0.3">
      <c r="A12" s="34" t="s">
        <v>1352</v>
      </c>
      <c r="B12" s="49">
        <v>4.04</v>
      </c>
      <c r="C12" s="39" t="s">
        <v>401</v>
      </c>
      <c r="D12" s="39" t="s">
        <v>402</v>
      </c>
      <c r="E12" s="40">
        <v>9110229000153</v>
      </c>
      <c r="F12" s="38" t="s">
        <v>1353</v>
      </c>
      <c r="G12" s="67" t="s">
        <v>1354</v>
      </c>
      <c r="H12" s="39" t="s">
        <v>63</v>
      </c>
      <c r="I12" s="39">
        <v>2025</v>
      </c>
      <c r="J12" s="41" t="s">
        <v>422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1355</v>
      </c>
      <c r="B15" s="49">
        <v>6.59</v>
      </c>
      <c r="C15" s="65" t="s">
        <v>1356</v>
      </c>
      <c r="D15" s="75" t="s">
        <v>1357</v>
      </c>
      <c r="E15" s="93" t="s">
        <v>1358</v>
      </c>
      <c r="F15" s="94"/>
      <c r="G15" s="30"/>
      <c r="H15" s="30"/>
      <c r="I15" s="30"/>
      <c r="J15" s="30"/>
      <c r="L15" s="73"/>
      <c r="M15" s="33"/>
      <c r="N15" s="33"/>
      <c r="Q15" s="32"/>
      <c r="R15" s="32"/>
      <c r="S15" s="32"/>
    </row>
    <row r="16" spans="1:19" s="27" customFormat="1" ht="52.5" customHeight="1" x14ac:dyDescent="0.35">
      <c r="A16" s="34" t="s">
        <v>1355</v>
      </c>
      <c r="B16" s="49">
        <v>6.59</v>
      </c>
      <c r="C16" s="65" t="s">
        <v>1318</v>
      </c>
      <c r="D16" s="75" t="s">
        <v>1357</v>
      </c>
      <c r="E16" s="93" t="s">
        <v>1359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900-000000000000}"/>
  </hyperlinks>
  <pageMargins left="0.4" right="0.4" top="0.6" bottom="0.6" header="0.31496062000000002" footer="0.31496062000000002"/>
  <pageSetup paperSize="9" scale="56" fitToHeight="0" orientation="landscape" cellComments="atEnd"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200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2.0925000000000002</v>
      </c>
      <c r="B5" s="118">
        <f>IFERROR(MEDIAN(B7:B1048576),0)</f>
        <v>1.78</v>
      </c>
      <c r="C5" s="113"/>
      <c r="D5" s="118">
        <f>IFERROR(AVERAGEIFS(B7:B1048576,B7:B1048576,"&lt;"&amp;(A5+IFERROR(_xlfn.STDEV.P(B7:B1048576),0)),B7:B1048576,"&gt;"&amp;(A5-IFERROR(_xlfn.STDEV.P(B7:B1048576),0))),0)</f>
        <v>1.7066666666666668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1360</v>
      </c>
      <c r="B9" s="49">
        <v>1.8</v>
      </c>
      <c r="C9" s="39" t="s">
        <v>401</v>
      </c>
      <c r="D9" s="39" t="s">
        <v>402</v>
      </c>
      <c r="E9" s="40">
        <v>51978129000100</v>
      </c>
      <c r="F9" s="38" t="s">
        <v>515</v>
      </c>
      <c r="G9" s="67" t="s">
        <v>516</v>
      </c>
      <c r="H9" s="39" t="s">
        <v>67</v>
      </c>
      <c r="I9" s="39">
        <v>2025</v>
      </c>
      <c r="J9" s="41" t="s">
        <v>409</v>
      </c>
      <c r="L9" s="36"/>
      <c r="M9" s="28"/>
      <c r="N9" s="28"/>
      <c r="Q9" s="29"/>
      <c r="R9" s="29"/>
      <c r="S9" s="29"/>
    </row>
    <row r="10" spans="1:19" s="27" customFormat="1" ht="52.5" customHeight="1" x14ac:dyDescent="0.3">
      <c r="A10" s="34" t="s">
        <v>1361</v>
      </c>
      <c r="B10" s="49">
        <v>1.76</v>
      </c>
      <c r="C10" s="39" t="s">
        <v>401</v>
      </c>
      <c r="D10" s="39" t="s">
        <v>402</v>
      </c>
      <c r="E10" s="40">
        <v>30986684000103</v>
      </c>
      <c r="F10" s="38" t="s">
        <v>784</v>
      </c>
      <c r="G10" s="67" t="s">
        <v>1362</v>
      </c>
      <c r="H10" s="39" t="s">
        <v>137</v>
      </c>
      <c r="I10" s="39">
        <v>2024</v>
      </c>
      <c r="J10" s="41" t="s">
        <v>409</v>
      </c>
      <c r="L10" s="36"/>
      <c r="M10" s="28"/>
      <c r="N10" s="28"/>
      <c r="Q10" s="29"/>
      <c r="R10" s="29"/>
      <c r="S10" s="29"/>
    </row>
    <row r="11" spans="1:19" s="27" customFormat="1" ht="52.5" customHeight="1" x14ac:dyDescent="0.3">
      <c r="A11" s="34" t="s">
        <v>1363</v>
      </c>
      <c r="B11" s="49">
        <v>1.56</v>
      </c>
      <c r="C11" s="39" t="s">
        <v>401</v>
      </c>
      <c r="D11" s="39" t="s">
        <v>402</v>
      </c>
      <c r="E11" s="40">
        <v>51978129000100</v>
      </c>
      <c r="F11" s="38" t="s">
        <v>1364</v>
      </c>
      <c r="G11" s="67" t="s">
        <v>1365</v>
      </c>
      <c r="H11" s="39" t="s">
        <v>63</v>
      </c>
      <c r="I11" s="39">
        <v>2025</v>
      </c>
      <c r="J11" s="41" t="s">
        <v>409</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1366</v>
      </c>
      <c r="B14" s="49">
        <v>3.25</v>
      </c>
      <c r="C14" s="65" t="s">
        <v>1367</v>
      </c>
      <c r="D14" s="75" t="s">
        <v>555</v>
      </c>
      <c r="E14" s="93" t="s">
        <v>1368</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A00-000000000000}"/>
  </hyperlinks>
  <pageMargins left="0.4" right="0.4" top="0.6" bottom="0.6" header="0.31496062000000002" footer="0.31496062000000002"/>
  <pageSetup paperSize="9" scale="56" fitToHeight="0" orientation="landscape" cellComments="atEnd"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202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8.379999999999999</v>
      </c>
      <c r="B5" s="118">
        <f>IFERROR(MEDIAN(B7:B1048576),0)</f>
        <v>6.69</v>
      </c>
      <c r="C5" s="113"/>
      <c r="D5" s="118">
        <f>IFERROR(AVERAGEIFS(B7:B1048576,B7:B1048576,"&lt;"&amp;(A5+IFERROR(_xlfn.STDEV.P(B7:B1048576),0)),B7:B1048576,"&gt;"&amp;(A5-IFERROR(_xlfn.STDEV.P(B7:B1048576),0))),0)</f>
        <v>7.0433333333333339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1369</v>
      </c>
      <c r="B9" s="49">
        <v>5.3</v>
      </c>
      <c r="C9" s="39" t="s">
        <v>401</v>
      </c>
      <c r="D9" s="39" t="s">
        <v>402</v>
      </c>
      <c r="E9" s="40">
        <v>51978129000100</v>
      </c>
      <c r="F9" s="38" t="s">
        <v>447</v>
      </c>
      <c r="G9" s="67" t="s">
        <v>448</v>
      </c>
      <c r="H9" s="39" t="s">
        <v>181</v>
      </c>
      <c r="I9" s="39">
        <v>2024</v>
      </c>
      <c r="J9" s="41" t="s">
        <v>409</v>
      </c>
      <c r="L9" s="36"/>
      <c r="M9" s="28"/>
      <c r="N9" s="28"/>
      <c r="Q9" s="29"/>
      <c r="R9" s="29"/>
      <c r="S9" s="29"/>
    </row>
    <row r="10" spans="1:19" s="27" customFormat="1" ht="52.5" customHeight="1" x14ac:dyDescent="0.3">
      <c r="A10" s="34" t="s">
        <v>1370</v>
      </c>
      <c r="B10" s="49">
        <v>4.4000000000000004</v>
      </c>
      <c r="C10" s="39" t="s">
        <v>401</v>
      </c>
      <c r="D10" s="39" t="s">
        <v>402</v>
      </c>
      <c r="E10" s="40">
        <v>51978129000100</v>
      </c>
      <c r="F10" s="38" t="s">
        <v>542</v>
      </c>
      <c r="G10" s="67" t="s">
        <v>1371</v>
      </c>
      <c r="H10" s="39" t="s">
        <v>65</v>
      </c>
      <c r="I10" s="39">
        <v>2025</v>
      </c>
      <c r="J10" s="41" t="s">
        <v>409</v>
      </c>
      <c r="L10" s="36"/>
      <c r="M10" s="28"/>
      <c r="N10" s="28"/>
      <c r="Q10" s="29"/>
      <c r="R10" s="29"/>
      <c r="S10" s="29"/>
    </row>
    <row r="11" spans="1:19" s="27" customFormat="1" ht="52.5" customHeight="1" x14ac:dyDescent="0.3">
      <c r="A11" s="34" t="s">
        <v>1372</v>
      </c>
      <c r="B11" s="49">
        <v>16.399999999999999</v>
      </c>
      <c r="C11" s="39" t="s">
        <v>401</v>
      </c>
      <c r="D11" s="39" t="s">
        <v>402</v>
      </c>
      <c r="E11" s="40">
        <v>44651148000161</v>
      </c>
      <c r="F11" s="38" t="s">
        <v>744</v>
      </c>
      <c r="G11" s="67" t="s">
        <v>688</v>
      </c>
      <c r="H11" s="39" t="s">
        <v>101</v>
      </c>
      <c r="I11" s="39">
        <v>2025</v>
      </c>
      <c r="J11" s="41" t="s">
        <v>405</v>
      </c>
      <c r="L11" s="36"/>
      <c r="M11" s="28"/>
      <c r="N11" s="28"/>
      <c r="Q11" s="29"/>
      <c r="R11" s="29"/>
      <c r="S11" s="29"/>
    </row>
    <row r="12" spans="1:19" s="27" customFormat="1" ht="52.5" customHeight="1" x14ac:dyDescent="0.3">
      <c r="A12" s="34" t="s">
        <v>1373</v>
      </c>
      <c r="B12" s="49">
        <v>9.91</v>
      </c>
      <c r="C12" s="39" t="s">
        <v>401</v>
      </c>
      <c r="D12" s="39" t="s">
        <v>402</v>
      </c>
      <c r="E12" s="40">
        <v>9110229000153</v>
      </c>
      <c r="F12" s="38" t="s">
        <v>995</v>
      </c>
      <c r="G12" s="67" t="s">
        <v>1260</v>
      </c>
      <c r="H12" s="39" t="s">
        <v>87</v>
      </c>
      <c r="I12" s="39">
        <v>2025</v>
      </c>
      <c r="J12" s="41" t="s">
        <v>409</v>
      </c>
      <c r="L12" s="36"/>
      <c r="M12" s="28"/>
      <c r="N12" s="28"/>
      <c r="Q12" s="29"/>
      <c r="R12" s="29"/>
      <c r="S12" s="29"/>
    </row>
    <row r="13" spans="1:19" s="27" customFormat="1" ht="52.5" customHeight="1" x14ac:dyDescent="0.3">
      <c r="A13" s="34" t="s">
        <v>1374</v>
      </c>
      <c r="B13" s="49">
        <v>4.92</v>
      </c>
      <c r="C13" s="39" t="s">
        <v>401</v>
      </c>
      <c r="D13" s="39" t="s">
        <v>402</v>
      </c>
      <c r="E13" s="40">
        <v>36047635000191</v>
      </c>
      <c r="F13" s="38" t="s">
        <v>1375</v>
      </c>
      <c r="G13" s="67" t="s">
        <v>1376</v>
      </c>
      <c r="H13" s="39" t="s">
        <v>60</v>
      </c>
      <c r="I13" s="39">
        <v>2025</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1377</v>
      </c>
      <c r="B16" s="49">
        <v>6.69</v>
      </c>
      <c r="C16" s="65" t="s">
        <v>1356</v>
      </c>
      <c r="D16" s="75" t="s">
        <v>589</v>
      </c>
      <c r="E16" s="93" t="s">
        <v>1378</v>
      </c>
      <c r="F16" s="94"/>
      <c r="G16" s="30"/>
      <c r="H16" s="30"/>
      <c r="I16" s="30"/>
      <c r="J16" s="30"/>
      <c r="L16" s="73"/>
      <c r="M16" s="33"/>
      <c r="N16" s="33"/>
      <c r="Q16" s="32"/>
      <c r="R16" s="32"/>
      <c r="S16" s="32"/>
    </row>
    <row r="17" spans="1:19" s="27" customFormat="1" ht="52.5" customHeight="1" x14ac:dyDescent="0.35">
      <c r="A17" s="34" t="s">
        <v>1377</v>
      </c>
      <c r="B17" s="49">
        <v>11.04</v>
      </c>
      <c r="C17" s="65" t="s">
        <v>1379</v>
      </c>
      <c r="D17" s="75" t="s">
        <v>757</v>
      </c>
      <c r="E17" s="93" t="s">
        <v>1380</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B00-000000000000}"/>
  </hyperlinks>
  <pageMargins left="0.4" right="0.4" top="0.6" bottom="0.6" header="0.31496062000000002" footer="0.31496062000000002"/>
  <pageSetup paperSize="9" scale="56" fitToHeight="0" orientation="landscape" cellComments="atEnd"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204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10.788333333333332</v>
      </c>
      <c r="B5" s="118">
        <f>IFERROR(MEDIAN(B7:B1048576),0)</f>
        <v>8.5749999999999993</v>
      </c>
      <c r="C5" s="113"/>
      <c r="D5" s="118">
        <f>IFERROR(AVERAGEIFS(B7:B1048576,B7:B1048576,"&lt;"&amp;(A5+IFERROR(_xlfn.STDEV.P(B7:B1048576),0)),B7:B1048576,"&gt;"&amp;(A5-IFERROR(_xlfn.STDEV.P(B7:B1048576),0))),0)</f>
        <v>8.1660000000000004</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1381</v>
      </c>
      <c r="B9" s="49">
        <v>6.7</v>
      </c>
      <c r="C9" s="39" t="s">
        <v>401</v>
      </c>
      <c r="D9" s="39" t="s">
        <v>402</v>
      </c>
      <c r="E9" s="40">
        <v>36047635000191</v>
      </c>
      <c r="F9" s="38" t="s">
        <v>600</v>
      </c>
      <c r="G9" s="67" t="s">
        <v>601</v>
      </c>
      <c r="H9" s="39" t="s">
        <v>65</v>
      </c>
      <c r="I9" s="39">
        <v>2025</v>
      </c>
      <c r="J9" s="41" t="s">
        <v>405</v>
      </c>
      <c r="L9" s="36"/>
      <c r="M9" s="28"/>
      <c r="N9" s="28"/>
      <c r="Q9" s="29"/>
      <c r="R9" s="29"/>
      <c r="S9" s="29"/>
    </row>
    <row r="10" spans="1:19" s="27" customFormat="1" ht="52.5" customHeight="1" x14ac:dyDescent="0.3">
      <c r="A10" s="34" t="s">
        <v>1382</v>
      </c>
      <c r="B10" s="49">
        <v>5.78</v>
      </c>
      <c r="C10" s="39" t="s">
        <v>401</v>
      </c>
      <c r="D10" s="39" t="s">
        <v>402</v>
      </c>
      <c r="E10" s="40">
        <v>55813393000144</v>
      </c>
      <c r="F10" s="38" t="s">
        <v>558</v>
      </c>
      <c r="G10" s="67" t="s">
        <v>1383</v>
      </c>
      <c r="H10" s="39" t="s">
        <v>65</v>
      </c>
      <c r="I10" s="39">
        <v>2025</v>
      </c>
      <c r="J10" s="41" t="s">
        <v>409</v>
      </c>
      <c r="L10" s="36"/>
      <c r="M10" s="28"/>
      <c r="N10" s="28"/>
      <c r="Q10" s="29"/>
      <c r="R10" s="29"/>
      <c r="S10" s="29"/>
    </row>
    <row r="11" spans="1:19" s="27" customFormat="1" ht="52.5" customHeight="1" x14ac:dyDescent="0.3">
      <c r="A11" s="34" t="s">
        <v>1384</v>
      </c>
      <c r="B11" s="49">
        <v>10.45</v>
      </c>
      <c r="C11" s="39" t="s">
        <v>401</v>
      </c>
      <c r="D11" s="39" t="s">
        <v>402</v>
      </c>
      <c r="E11" s="40">
        <v>51978129000100</v>
      </c>
      <c r="F11" s="38" t="s">
        <v>512</v>
      </c>
      <c r="G11" s="67" t="s">
        <v>513</v>
      </c>
      <c r="H11" s="39" t="s">
        <v>71</v>
      </c>
      <c r="I11" s="39">
        <v>2025</v>
      </c>
      <c r="J11" s="41" t="s">
        <v>409</v>
      </c>
      <c r="L11" s="36"/>
      <c r="M11" s="28"/>
      <c r="N11" s="28"/>
      <c r="Q11" s="29"/>
      <c r="R11" s="29"/>
      <c r="S11" s="29"/>
    </row>
    <row r="12" spans="1:19" s="27" customFormat="1" ht="52.5" customHeight="1" x14ac:dyDescent="0.3">
      <c r="A12" s="34" t="s">
        <v>1385</v>
      </c>
      <c r="B12" s="49">
        <v>6</v>
      </c>
      <c r="C12" s="39" t="s">
        <v>401</v>
      </c>
      <c r="D12" s="39" t="s">
        <v>402</v>
      </c>
      <c r="E12" s="40">
        <v>51978129000100</v>
      </c>
      <c r="F12" s="38" t="s">
        <v>447</v>
      </c>
      <c r="G12" s="67" t="s">
        <v>448</v>
      </c>
      <c r="H12" s="39" t="s">
        <v>181</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1386</v>
      </c>
      <c r="B15" s="49">
        <v>11.9</v>
      </c>
      <c r="C15" s="65" t="s">
        <v>1379</v>
      </c>
      <c r="D15" s="75" t="s">
        <v>592</v>
      </c>
      <c r="E15" s="93" t="s">
        <v>1387</v>
      </c>
      <c r="F15" s="94"/>
      <c r="G15" s="30"/>
      <c r="H15" s="30"/>
      <c r="I15" s="30"/>
      <c r="J15" s="30"/>
      <c r="L15" s="73"/>
      <c r="M15" s="33"/>
      <c r="N15" s="33"/>
      <c r="Q15" s="32"/>
      <c r="R15" s="32"/>
      <c r="S15" s="32"/>
    </row>
    <row r="16" spans="1:19" s="27" customFormat="1" ht="52.5" customHeight="1" x14ac:dyDescent="0.35">
      <c r="A16" s="34" t="s">
        <v>1388</v>
      </c>
      <c r="B16" s="49">
        <v>23.9</v>
      </c>
      <c r="C16" s="65" t="s">
        <v>1379</v>
      </c>
      <c r="D16" s="75" t="s">
        <v>1389</v>
      </c>
      <c r="E16" s="93" t="s">
        <v>1390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C00-000000000000}"/>
  </hyperlinks>
  <pageMargins left="0.4" right="0.4" top="0.6" bottom="0.6" header="0.31496062000000002" footer="0.31496062000000002"/>
  <pageSetup paperSize="9" scale="56" fitToHeight="0" orientation="landscape" cellComments="atEnd"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206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9.4819999999999993</v>
      </c>
      <c r="B5" s="118">
        <f>IFERROR(MEDIAN(B7:B1048576),0)</f>
        <v>8.5500000000000007</v>
      </c>
      <c r="C5" s="113"/>
      <c r="D5" s="118">
        <f>IFERROR(AVERAGEIFS(B7:B1048576,B7:B1048576,"&lt;"&amp;(A5+IFERROR(_xlfn.STDEV.P(B7:B1048576),0)),B7:B1048576,"&gt;"&amp;(A5-IFERROR(_xlfn.STDEV.P(B7:B1048576),0))),0)</f>
        <v>8.5124999999999993</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1391</v>
      </c>
      <c r="B9" s="49">
        <v>7.5</v>
      </c>
      <c r="C9" s="39" t="s">
        <v>401</v>
      </c>
      <c r="D9" s="39" t="s">
        <v>402</v>
      </c>
      <c r="E9" s="40">
        <v>51978129000100</v>
      </c>
      <c r="F9" s="38" t="s">
        <v>1392</v>
      </c>
      <c r="G9" s="67" t="s">
        <v>1393</v>
      </c>
      <c r="H9" s="39" t="s">
        <v>85</v>
      </c>
      <c r="I9" s="39">
        <v>2025</v>
      </c>
      <c r="J9" s="41" t="s">
        <v>409</v>
      </c>
      <c r="L9" s="36"/>
      <c r="M9" s="28"/>
      <c r="N9" s="28"/>
      <c r="Q9" s="29"/>
      <c r="R9" s="29"/>
      <c r="S9" s="29"/>
    </row>
    <row r="10" spans="1:19" s="27" customFormat="1" ht="52.5" customHeight="1" x14ac:dyDescent="0.3">
      <c r="A10" s="34" t="s">
        <v>1394</v>
      </c>
      <c r="B10" s="49">
        <v>8.5500000000000007</v>
      </c>
      <c r="C10" s="39" t="s">
        <v>401</v>
      </c>
      <c r="D10" s="39" t="s">
        <v>402</v>
      </c>
      <c r="E10" s="40">
        <v>55813393000144</v>
      </c>
      <c r="F10" s="38" t="s">
        <v>1395</v>
      </c>
      <c r="G10" s="67" t="s">
        <v>854</v>
      </c>
      <c r="H10" s="39" t="s">
        <v>119</v>
      </c>
      <c r="I10" s="39">
        <v>2024</v>
      </c>
      <c r="J10" s="41" t="s">
        <v>409</v>
      </c>
      <c r="L10" s="36"/>
      <c r="M10" s="28"/>
      <c r="N10" s="28"/>
      <c r="Q10" s="29"/>
      <c r="R10" s="29"/>
      <c r="S10" s="29"/>
    </row>
    <row r="11" spans="1:19" s="27" customFormat="1" ht="52.5" customHeight="1" x14ac:dyDescent="0.3">
      <c r="A11" s="34" t="s">
        <v>1396</v>
      </c>
      <c r="B11" s="49">
        <v>8.5</v>
      </c>
      <c r="C11" s="39" t="s">
        <v>401</v>
      </c>
      <c r="D11" s="39" t="s">
        <v>402</v>
      </c>
      <c r="E11" s="40">
        <v>51978129000100</v>
      </c>
      <c r="F11" s="38" t="s">
        <v>600</v>
      </c>
      <c r="G11" s="67" t="s">
        <v>436</v>
      </c>
      <c r="H11" s="39" t="s">
        <v>75</v>
      </c>
      <c r="I11" s="39">
        <v>2025</v>
      </c>
      <c r="J11" s="41" t="s">
        <v>409</v>
      </c>
      <c r="L11" s="36"/>
      <c r="M11" s="28"/>
      <c r="N11" s="28"/>
      <c r="Q11" s="29"/>
      <c r="R11" s="29"/>
      <c r="S11" s="29"/>
    </row>
    <row r="12" spans="1:19" s="27" customFormat="1" ht="52.5" customHeight="1" x14ac:dyDescent="0.3">
      <c r="A12" s="34" t="s">
        <v>1397</v>
      </c>
      <c r="B12" s="49">
        <v>9.5</v>
      </c>
      <c r="C12" s="39" t="s">
        <v>401</v>
      </c>
      <c r="D12" s="39" t="s">
        <v>402</v>
      </c>
      <c r="E12" s="40">
        <v>36047635000191</v>
      </c>
      <c r="F12" s="38" t="s">
        <v>1106</v>
      </c>
      <c r="G12" s="67" t="s">
        <v>1107</v>
      </c>
      <c r="H12" s="39" t="s">
        <v>77</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1398</v>
      </c>
      <c r="B15" s="49">
        <v>13.36</v>
      </c>
      <c r="C15" s="65" t="s">
        <v>1356</v>
      </c>
      <c r="D15" s="75" t="s">
        <v>1399</v>
      </c>
      <c r="E15" s="93" t="s">
        <v>1400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D00-000000000000}"/>
  </hyperlinks>
  <pageMargins left="0.4" right="0.4" top="0.6" bottom="0.6" header="0.31496062000000002" footer="0.31496062000000002"/>
  <pageSetup paperSize="9" scale="56" fitToHeight="0" orientation="landscape" cellComments="atEnd"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208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11.7</v>
      </c>
      <c r="B5" s="118">
        <f>IFERROR(MEDIAN(B7:B1048576),0)</f>
        <v>11.7</v>
      </c>
      <c r="C5" s="113"/>
      <c r="D5" s="118">
        <f>IFERROR(AVERAGEIFS(B7:B1048576,B7:B1048576,"&lt;"&amp;(A5+IFERROR(_xlfn.STDEV.P(B7:B1048576),0)),B7:B1048576,"&gt;"&amp;(A5-IFERROR(_xlfn.STDEV.P(B7:B1048576),0))),0)</f>
        <v>0</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1401</v>
      </c>
      <c r="B9" s="49">
        <v>12.9</v>
      </c>
      <c r="C9" s="39" t="s">
        <v>401</v>
      </c>
      <c r="D9" s="39" t="s">
        <v>402</v>
      </c>
      <c r="E9" s="40">
        <v>36047635000191</v>
      </c>
      <c r="F9" s="38" t="s">
        <v>527</v>
      </c>
      <c r="G9" s="67" t="s">
        <v>528</v>
      </c>
      <c r="H9" s="39" t="s">
        <v>69</v>
      </c>
      <c r="I9" s="39">
        <v>2025</v>
      </c>
      <c r="J9" s="41" t="s">
        <v>405</v>
      </c>
      <c r="L9" s="36"/>
      <c r="M9" s="28"/>
      <c r="N9" s="28"/>
      <c r="Q9" s="29"/>
      <c r="R9" s="29"/>
      <c r="S9" s="29"/>
    </row>
    <row r="10" spans="1:19" s="27" customFormat="1" ht="52.5" customHeight="1" x14ac:dyDescent="0.3">
      <c r="A10" s="34" t="s">
        <v>1402</v>
      </c>
      <c r="B10" s="49">
        <v>10.5</v>
      </c>
      <c r="C10" s="39" t="s">
        <v>401</v>
      </c>
      <c r="D10" s="39" t="s">
        <v>402</v>
      </c>
      <c r="E10" s="40">
        <v>9110229000153</v>
      </c>
      <c r="F10" s="38" t="s">
        <v>1184</v>
      </c>
      <c r="G10" s="67" t="s">
        <v>1335</v>
      </c>
      <c r="H10" s="39" t="s">
        <v>133</v>
      </c>
      <c r="I10" s="39">
        <v>2025</v>
      </c>
      <c r="J10" s="41" t="s">
        <v>409</v>
      </c>
      <c r="L10" s="36"/>
      <c r="M10" s="28"/>
      <c r="N10" s="28"/>
      <c r="Q10" s="29"/>
      <c r="R10" s="29"/>
      <c r="S10" s="29"/>
    </row>
    <row r="11" spans="1:19" s="27" customFormat="1" ht="52.5" customHeight="1" x14ac:dyDescent="0.3">
      <c r="A11" s="34" t="s">
        <v>1401</v>
      </c>
      <c r="B11" s="49">
        <v>12.9</v>
      </c>
      <c r="C11" s="39" t="s">
        <v>401</v>
      </c>
      <c r="D11" s="39" t="s">
        <v>402</v>
      </c>
      <c r="E11" s="40">
        <v>36047635000191</v>
      </c>
      <c r="F11" s="38" t="s">
        <v>527</v>
      </c>
      <c r="G11" s="67" t="s">
        <v>528</v>
      </c>
      <c r="H11" s="39" t="s">
        <v>69</v>
      </c>
      <c r="I11" s="39">
        <v>2025</v>
      </c>
      <c r="J11" s="41" t="s">
        <v>405</v>
      </c>
      <c r="L11" s="36"/>
      <c r="M11" s="28"/>
      <c r="N11" s="28"/>
      <c r="Q11" s="29"/>
      <c r="R11" s="29"/>
      <c r="S11" s="29"/>
    </row>
    <row r="12" spans="1:19" s="27" customFormat="1" ht="52.5" customHeight="1" x14ac:dyDescent="0.3">
      <c r="A12" s="34" t="s">
        <v>1402</v>
      </c>
      <c r="B12" s="49">
        <v>10.5</v>
      </c>
      <c r="C12" s="39" t="s">
        <v>401</v>
      </c>
      <c r="D12" s="39" t="s">
        <v>402</v>
      </c>
      <c r="E12" s="40">
        <v>9110229000153</v>
      </c>
      <c r="F12" s="38" t="s">
        <v>1184</v>
      </c>
      <c r="G12" s="67" t="s">
        <v>1335</v>
      </c>
      <c r="H12" s="39" t="s">
        <v>133</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E00-000000000000}"/>
  </hyperlinks>
  <pageMargins left="0.4" right="0.4" top="0.6" bottom="0.6" header="0.31496062000000002" footer="0.31496062000000002"/>
  <pageSetup paperSize="9" scale="56" fitToHeight="0" orientation="landscape" cellComments="atEnd"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210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3.26</v>
      </c>
      <c r="B5" s="118">
        <f>IFERROR(MEDIAN(B7:B1048576),0)</f>
        <v>2.41</v>
      </c>
      <c r="C5" s="113"/>
      <c r="D5" s="118">
        <f>IFERROR(AVERAGEIFS(B7:B1048576,B7:B1048576,"&lt;"&amp;(A5+IFERROR(_xlfn.STDEV.P(B7:B1048576),0)),B7:B1048576,"&gt;"&amp;(A5-IFERROR(_xlfn.STDEV.P(B7:B1048576),0))),0)</f>
        <v>2.7439999999999998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1403</v>
      </c>
      <c r="B9" s="49">
        <v>2.2000000000000002</v>
      </c>
      <c r="C9" s="39" t="s">
        <v>401</v>
      </c>
      <c r="D9" s="39" t="s">
        <v>402</v>
      </c>
      <c r="E9" s="40">
        <v>50461133000133</v>
      </c>
      <c r="F9" s="38" t="s">
        <v>600</v>
      </c>
      <c r="G9" s="67" t="s">
        <v>601</v>
      </c>
      <c r="H9" s="39" t="s">
        <v>65</v>
      </c>
      <c r="I9" s="39">
        <v>2025</v>
      </c>
      <c r="J9" s="41" t="s">
        <v>405</v>
      </c>
      <c r="L9" s="36"/>
      <c r="M9" s="28"/>
      <c r="N9" s="28"/>
      <c r="Q9" s="29"/>
      <c r="R9" s="29"/>
      <c r="S9" s="29"/>
    </row>
    <row r="10" spans="1:19" s="27" customFormat="1" ht="52.5" customHeight="1" x14ac:dyDescent="0.3">
      <c r="A10" s="34" t="s">
        <v>1404</v>
      </c>
      <c r="B10" s="49">
        <v>2.48</v>
      </c>
      <c r="C10" s="39" t="s">
        <v>742</v>
      </c>
      <c r="D10" s="39" t="s">
        <v>402</v>
      </c>
      <c r="E10" s="40">
        <v>9644894000127</v>
      </c>
      <c r="F10" s="38" t="s">
        <v>561</v>
      </c>
      <c r="G10" s="67" t="s">
        <v>1405</v>
      </c>
      <c r="H10" s="39" t="s">
        <v>249</v>
      </c>
      <c r="I10" s="39">
        <v>2024</v>
      </c>
      <c r="J10" s="41" t="s">
        <v>409</v>
      </c>
      <c r="L10" s="36"/>
      <c r="M10" s="28"/>
      <c r="N10" s="28"/>
      <c r="Q10" s="29"/>
      <c r="R10" s="29"/>
      <c r="S10" s="29"/>
    </row>
    <row r="11" spans="1:19" s="27" customFormat="1" ht="52.5" customHeight="1" x14ac:dyDescent="0.3">
      <c r="A11" s="34" t="s">
        <v>1406</v>
      </c>
      <c r="B11" s="49">
        <v>2.34</v>
      </c>
      <c r="C11" s="39" t="s">
        <v>401</v>
      </c>
      <c r="D11" s="39" t="s">
        <v>402</v>
      </c>
      <c r="E11" s="40">
        <v>51978129000100</v>
      </c>
      <c r="F11" s="38" t="s">
        <v>1315</v>
      </c>
      <c r="G11" s="67" t="s">
        <v>1316</v>
      </c>
      <c r="H11" s="39" t="s">
        <v>69</v>
      </c>
      <c r="I11" s="39">
        <v>2025</v>
      </c>
      <c r="J11" s="41" t="s">
        <v>409</v>
      </c>
      <c r="L11" s="36"/>
      <c r="M11" s="28"/>
      <c r="N11" s="28"/>
      <c r="Q11" s="29"/>
      <c r="R11" s="29"/>
      <c r="S11" s="29"/>
    </row>
    <row r="12" spans="1:19" s="27" customFormat="1" ht="52.5" customHeight="1" x14ac:dyDescent="0.3">
      <c r="A12" s="34" t="s">
        <v>1407</v>
      </c>
      <c r="B12" s="49">
        <v>2.2000000000000002</v>
      </c>
      <c r="C12" s="39" t="s">
        <v>401</v>
      </c>
      <c r="D12" s="39" t="s">
        <v>402</v>
      </c>
      <c r="E12" s="40">
        <v>51978129000100</v>
      </c>
      <c r="F12" s="38" t="s">
        <v>527</v>
      </c>
      <c r="G12" s="67" t="s">
        <v>1408</v>
      </c>
      <c r="H12" s="39" t="s">
        <v>67</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1409</v>
      </c>
      <c r="B15" s="49">
        <v>4.5</v>
      </c>
      <c r="C15" s="65" t="s">
        <v>1410</v>
      </c>
      <c r="D15" s="75" t="s">
        <v>1411</v>
      </c>
      <c r="E15" s="93" t="s">
        <v>1412</v>
      </c>
      <c r="F15" s="94"/>
      <c r="G15" s="30"/>
      <c r="H15" s="30"/>
      <c r="I15" s="30"/>
      <c r="J15" s="30"/>
      <c r="L15" s="73"/>
      <c r="M15" s="33"/>
      <c r="N15" s="33"/>
      <c r="Q15" s="32"/>
      <c r="R15" s="32"/>
      <c r="S15" s="32"/>
    </row>
    <row r="16" spans="1:19" s="27" customFormat="1" ht="52.5" customHeight="1" x14ac:dyDescent="0.35">
      <c r="A16" s="34" t="s">
        <v>1413</v>
      </c>
      <c r="B16" s="49">
        <v>5.84</v>
      </c>
      <c r="C16" s="65" t="s">
        <v>1410</v>
      </c>
      <c r="D16" s="75" t="s">
        <v>1414</v>
      </c>
      <c r="E16" s="93" t="s">
        <v>1415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F00-000000000000}"/>
  </hyperlinks>
  <pageMargins left="0.4" right="0.4" top="0.6" bottom="0.6" header="0.31496062000000002" footer="0.31496062000000002"/>
  <pageSetup paperSize="9" scale="56" fitToHeight="0" orientation="landscape" cellComments="atEnd"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212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3.0680000000000001</v>
      </c>
      <c r="B5" s="118">
        <f>IFERROR(MEDIAN(B7:B1048576),0)</f>
        <v>2.98</v>
      </c>
      <c r="C5" s="113"/>
      <c r="D5" s="118">
        <f>IFERROR(AVERAGEIFS(B7:B1048576,B7:B1048576,"&lt;"&amp;(A5+IFERROR(_xlfn.STDEV.P(B7:B1048576),0)),B7:B1048576,"&gt;"&amp;(A5-IFERROR(_xlfn.STDEV.P(B7:B1048576),0))),0)</f>
        <v>2.9833333333333329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1416</v>
      </c>
      <c r="B9" s="49">
        <v>2.98</v>
      </c>
      <c r="C9" s="39" t="s">
        <v>401</v>
      </c>
      <c r="D9" s="39" t="s">
        <v>402</v>
      </c>
      <c r="E9" s="40">
        <v>58873271000131</v>
      </c>
      <c r="F9" s="38" t="s">
        <v>1184</v>
      </c>
      <c r="G9" s="67" t="s">
        <v>1185</v>
      </c>
      <c r="H9" s="39" t="s">
        <v>115</v>
      </c>
      <c r="I9" s="39">
        <v>2025</v>
      </c>
      <c r="J9" s="41" t="s">
        <v>409</v>
      </c>
      <c r="L9" s="36"/>
      <c r="M9" s="28"/>
      <c r="N9" s="28"/>
      <c r="Q9" s="29"/>
      <c r="R9" s="29"/>
      <c r="S9" s="29"/>
    </row>
    <row r="10" spans="1:19" s="27" customFormat="1" ht="52.5" customHeight="1" x14ac:dyDescent="0.3">
      <c r="A10" s="34" t="s">
        <v>1416</v>
      </c>
      <c r="B10" s="49">
        <v>2.98</v>
      </c>
      <c r="C10" s="39" t="s">
        <v>401</v>
      </c>
      <c r="D10" s="39" t="s">
        <v>402</v>
      </c>
      <c r="E10" s="40">
        <v>58873271000131</v>
      </c>
      <c r="F10" s="38" t="s">
        <v>1184</v>
      </c>
      <c r="G10" s="67" t="s">
        <v>1185</v>
      </c>
      <c r="H10" s="39" t="s">
        <v>115</v>
      </c>
      <c r="I10" s="39">
        <v>2025</v>
      </c>
      <c r="J10" s="41" t="s">
        <v>409</v>
      </c>
      <c r="L10" s="36"/>
      <c r="M10" s="28"/>
      <c r="N10" s="28"/>
      <c r="Q10" s="29"/>
      <c r="R10" s="29"/>
      <c r="S10" s="29"/>
    </row>
    <row r="11" spans="1:19" s="27" customFormat="1" ht="52.5" customHeight="1" x14ac:dyDescent="0.3">
      <c r="A11" s="34" t="s">
        <v>1417</v>
      </c>
      <c r="B11" s="49">
        <v>2.69</v>
      </c>
      <c r="C11" s="39" t="s">
        <v>401</v>
      </c>
      <c r="D11" s="39" t="s">
        <v>402</v>
      </c>
      <c r="E11" s="40">
        <v>5192522000156</v>
      </c>
      <c r="F11" s="38" t="s">
        <v>461</v>
      </c>
      <c r="G11" s="67" t="s">
        <v>462</v>
      </c>
      <c r="H11" s="39" t="s">
        <v>93</v>
      </c>
      <c r="I11" s="39">
        <v>2024</v>
      </c>
      <c r="J11" s="41" t="s">
        <v>409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1418</v>
      </c>
      <c r="B14" s="49">
        <v>2.99</v>
      </c>
      <c r="C14" s="65" t="s">
        <v>1379</v>
      </c>
      <c r="D14" s="75" t="s">
        <v>1319</v>
      </c>
      <c r="E14" s="93" t="s">
        <v>1419</v>
      </c>
      <c r="F14" s="94"/>
      <c r="G14" s="30"/>
      <c r="H14" s="30"/>
      <c r="I14" s="30"/>
      <c r="J14" s="30"/>
      <c r="L14" s="73"/>
      <c r="M14" s="33"/>
      <c r="N14" s="33"/>
      <c r="Q14" s="32"/>
      <c r="R14" s="32"/>
      <c r="S14" s="32"/>
    </row>
    <row r="15" spans="1:19" s="27" customFormat="1" ht="52.5" customHeight="1" x14ac:dyDescent="0.35">
      <c r="A15" s="34" t="s">
        <v>1420</v>
      </c>
      <c r="B15" s="49">
        <v>3.7</v>
      </c>
      <c r="C15" s="65" t="s">
        <v>1379</v>
      </c>
      <c r="D15" s="75" t="s">
        <v>676</v>
      </c>
      <c r="E15" s="93" t="s">
        <v>1421</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000-000000000000}"/>
  </hyperlinks>
  <pageMargins left="0.4" right="0.4" top="0.6" bottom="0.6" header="0.31496062000000002" footer="0.31496062000000002"/>
  <pageSetup paperSize="9" scale="56" fitToHeight="0" orientation="landscape" cellComments="atEnd"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214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86.328000000000003</v>
      </c>
      <c r="B5" s="118">
        <f>IFERROR(MEDIAN(B7:B1048576),0)</f>
        <v>72.349999999999994</v>
      </c>
      <c r="C5" s="113"/>
      <c r="D5" s="118">
        <f>IFERROR(AVERAGEIFS(B7:B1048576,B7:B1048576,"&lt;"&amp;(A5+IFERROR(_xlfn.STDEV.P(B7:B1048576),0)),B7:B1048576,"&gt;"&amp;(A5-IFERROR(_xlfn.STDEV.P(B7:B1048576),0))),0)</f>
        <v>65.41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1422</v>
      </c>
      <c r="B9" s="49">
        <v>72.349999999999994</v>
      </c>
      <c r="C9" s="39" t="s">
        <v>1423</v>
      </c>
      <c r="D9" s="39" t="s">
        <v>402</v>
      </c>
      <c r="E9" s="40">
        <v>42188256000114</v>
      </c>
      <c r="F9" s="38" t="s">
        <v>416</v>
      </c>
      <c r="G9" s="67" t="s">
        <v>417</v>
      </c>
      <c r="H9" s="39" t="s">
        <v>60</v>
      </c>
      <c r="I9" s="39">
        <v>2025</v>
      </c>
      <c r="J9" s="41" t="s">
        <v>405</v>
      </c>
      <c r="L9" s="36"/>
      <c r="M9" s="28"/>
      <c r="N9" s="28"/>
      <c r="Q9" s="29"/>
      <c r="R9" s="29"/>
      <c r="S9" s="29"/>
    </row>
    <row r="10" spans="1:19" s="27" customFormat="1" ht="52.5" customHeight="1" x14ac:dyDescent="0.3">
      <c r="A10" s="34" t="s">
        <v>1424</v>
      </c>
      <c r="B10" s="49">
        <v>54.49</v>
      </c>
      <c r="C10" s="39" t="s">
        <v>1423</v>
      </c>
      <c r="D10" s="39" t="s">
        <v>402</v>
      </c>
      <c r="E10" s="40">
        <v>57142749000190</v>
      </c>
      <c r="F10" s="38" t="s">
        <v>838</v>
      </c>
      <c r="G10" s="67" t="s">
        <v>693</v>
      </c>
      <c r="H10" s="39" t="s">
        <v>101</v>
      </c>
      <c r="I10" s="39">
        <v>2025</v>
      </c>
      <c r="J10" s="41" t="s">
        <v>409</v>
      </c>
      <c r="L10" s="36"/>
      <c r="M10" s="28"/>
      <c r="N10" s="28"/>
      <c r="Q10" s="29"/>
      <c r="R10" s="29"/>
      <c r="S10" s="29"/>
    </row>
    <row r="11" spans="1:19" s="27" customFormat="1" ht="52.5" customHeight="1" x14ac:dyDescent="0.3">
      <c r="A11" s="34" t="s">
        <v>1425</v>
      </c>
      <c r="B11" s="49">
        <v>79.8</v>
      </c>
      <c r="C11" s="39" t="s">
        <v>1423</v>
      </c>
      <c r="D11" s="39" t="s">
        <v>402</v>
      </c>
      <c r="E11" s="40">
        <v>45212009000102</v>
      </c>
      <c r="F11" s="38" t="s">
        <v>810</v>
      </c>
      <c r="G11" s="67" t="s">
        <v>439</v>
      </c>
      <c r="H11" s="39" t="s">
        <v>89</v>
      </c>
      <c r="I11" s="39">
        <v>2024</v>
      </c>
      <c r="J11" s="41" t="s">
        <v>409</v>
      </c>
      <c r="L11" s="36"/>
      <c r="M11" s="28"/>
      <c r="N11" s="28"/>
      <c r="Q11" s="29"/>
      <c r="R11" s="29"/>
      <c r="S11" s="29"/>
    </row>
    <row r="12" spans="1:19" s="27" customFormat="1" ht="52.5" customHeight="1" x14ac:dyDescent="0.3">
      <c r="A12" s="34" t="s">
        <v>1426</v>
      </c>
      <c r="B12" s="49">
        <v>55</v>
      </c>
      <c r="C12" s="39" t="s">
        <v>1423</v>
      </c>
      <c r="D12" s="39" t="s">
        <v>402</v>
      </c>
      <c r="E12" s="40">
        <v>42188256000114</v>
      </c>
      <c r="F12" s="38" t="s">
        <v>652</v>
      </c>
      <c r="G12" s="67" t="s">
        <v>653</v>
      </c>
      <c r="H12" s="39" t="s">
        <v>177</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1427</v>
      </c>
      <c r="B15" s="49">
        <v>170</v>
      </c>
      <c r="C15" s="65" t="s">
        <v>1428</v>
      </c>
      <c r="D15" s="75" t="s">
        <v>592</v>
      </c>
      <c r="E15" s="93" t="s">
        <v>1429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100-000000000000}"/>
  </hyperlinks>
  <pageMargins left="0.4" right="0.4" top="0.6" bottom="0.6" header="0.31496062000000002" footer="0.31496062000000002"/>
  <pageSetup paperSize="9" scale="56" fitToHeight="0" orientation="landscape" cellComments="atEnd"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216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43.697999999999993</v>
      </c>
      <c r="B5" s="118">
        <f>IFERROR(MEDIAN(B7:B1048576),0)</f>
        <v>39.79</v>
      </c>
      <c r="C5" s="113"/>
      <c r="D5" s="118">
        <f>IFERROR(AVERAGEIFS(B7:B1048576,B7:B1048576,"&lt;"&amp;(A5+IFERROR(_xlfn.STDEV.P(B7:B1048576),0)),B7:B1048576,"&gt;"&amp;(A5-IFERROR(_xlfn.STDEV.P(B7:B1048576),0))),0)</f>
        <v>39.372499999999995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1430</v>
      </c>
      <c r="B9" s="49">
        <v>61</v>
      </c>
      <c r="C9" s="39" t="s">
        <v>1423</v>
      </c>
      <c r="D9" s="39" t="s">
        <v>402</v>
      </c>
      <c r="E9" s="40">
        <v>1876066000102</v>
      </c>
      <c r="F9" s="38" t="s">
        <v>527</v>
      </c>
      <c r="G9" s="67" t="s">
        <v>764</v>
      </c>
      <c r="H9" s="39" t="s">
        <v>79</v>
      </c>
      <c r="I9" s="39">
        <v>2025</v>
      </c>
      <c r="J9" s="41" t="s">
        <v>405</v>
      </c>
      <c r="L9" s="36"/>
      <c r="M9" s="28"/>
      <c r="N9" s="28"/>
      <c r="Q9" s="29"/>
      <c r="R9" s="29"/>
      <c r="S9" s="29"/>
    </row>
    <row r="10" spans="1:19" s="27" customFormat="1" ht="52.5" customHeight="1" x14ac:dyDescent="0.3">
      <c r="A10" s="34" t="s">
        <v>1431</v>
      </c>
      <c r="B10" s="49">
        <v>40</v>
      </c>
      <c r="C10" s="39" t="s">
        <v>695</v>
      </c>
      <c r="D10" s="39" t="s">
        <v>402</v>
      </c>
      <c r="E10" s="40">
        <v>57142749000190</v>
      </c>
      <c r="F10" s="38" t="s">
        <v>847</v>
      </c>
      <c r="G10" s="67" t="s">
        <v>848</v>
      </c>
      <c r="H10" s="39" t="s">
        <v>77</v>
      </c>
      <c r="I10" s="39">
        <v>2025</v>
      </c>
      <c r="J10" s="41" t="s">
        <v>409</v>
      </c>
      <c r="L10" s="36"/>
      <c r="M10" s="28"/>
      <c r="N10" s="28"/>
      <c r="Q10" s="29"/>
      <c r="R10" s="29"/>
      <c r="S10" s="29"/>
    </row>
    <row r="11" spans="1:19" s="27" customFormat="1" ht="52.5" customHeight="1" x14ac:dyDescent="0.3">
      <c r="A11" s="34" t="s">
        <v>1432</v>
      </c>
      <c r="B11" s="49">
        <v>39.79</v>
      </c>
      <c r="C11" s="39" t="s">
        <v>695</v>
      </c>
      <c r="D11" s="39" t="s">
        <v>402</v>
      </c>
      <c r="E11" s="40">
        <v>32294504000158</v>
      </c>
      <c r="F11" s="38" t="s">
        <v>1433</v>
      </c>
      <c r="G11" s="67" t="s">
        <v>1434</v>
      </c>
      <c r="H11" s="39" t="s">
        <v>60</v>
      </c>
      <c r="I11" s="39">
        <v>2025</v>
      </c>
      <c r="J11" s="41" t="s">
        <v>409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1435</v>
      </c>
      <c r="B14" s="49">
        <v>38.799999999999997</v>
      </c>
      <c r="C14" s="65" t="s">
        <v>1379</v>
      </c>
      <c r="D14" s="75" t="s">
        <v>1436</v>
      </c>
      <c r="E14" s="93" t="s">
        <v>1437</v>
      </c>
      <c r="F14" s="94"/>
      <c r="G14" s="30"/>
      <c r="H14" s="30"/>
      <c r="I14" s="30"/>
      <c r="J14" s="30"/>
      <c r="L14" s="73"/>
      <c r="M14" s="33"/>
      <c r="N14" s="33"/>
      <c r="Q14" s="32"/>
      <c r="R14" s="32"/>
      <c r="S14" s="32"/>
    </row>
    <row r="15" spans="1:19" s="27" customFormat="1" ht="52.5" customHeight="1" x14ac:dyDescent="0.35">
      <c r="A15" s="34" t="s">
        <v>1438</v>
      </c>
      <c r="B15" s="49">
        <v>38.9</v>
      </c>
      <c r="C15" s="65" t="s">
        <v>1379</v>
      </c>
      <c r="D15" s="75" t="s">
        <v>1439</v>
      </c>
      <c r="E15" s="93" t="s">
        <v>1440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200-000000000000}"/>
  </hyperlinks>
  <pageMargins left="0.4" right="0.4" top="0.6" bottom="0.6" header="0.31496062000000002" footer="0.31496062000000002"/>
  <pageSetup paperSize="9" scale="56" fitToHeight="0" orientation="landscape" cellComments="atEnd"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218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1.7442857142857142</v>
      </c>
      <c r="B5" s="118">
        <f>IFERROR(MEDIAN(B7:B1048576),0)</f>
        <v>1.6</v>
      </c>
      <c r="C5" s="113"/>
      <c r="D5" s="118">
        <f>IFERROR(AVERAGEIFS(B7:B1048576,B7:B1048576,"&lt;"&amp;(A5+IFERROR(_xlfn.STDEV.P(B7:B1048576),0)),B7:B1048576,"&gt;"&amp;(A5-IFERROR(_xlfn.STDEV.P(B7:B1048576),0))),0)</f>
        <v>1.5549999999999999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1441</v>
      </c>
      <c r="B9" s="49">
        <v>1.3</v>
      </c>
      <c r="C9" s="39" t="s">
        <v>401</v>
      </c>
      <c r="D9" s="39" t="s">
        <v>402</v>
      </c>
      <c r="E9" s="40">
        <v>4415316000103</v>
      </c>
      <c r="F9" s="38" t="s">
        <v>881</v>
      </c>
      <c r="G9" s="67" t="s">
        <v>1442</v>
      </c>
      <c r="H9" s="39" t="s">
        <v>83</v>
      </c>
      <c r="I9" s="39">
        <v>2025</v>
      </c>
      <c r="J9" s="41" t="s">
        <v>409</v>
      </c>
      <c r="L9" s="36"/>
      <c r="M9" s="28"/>
      <c r="N9" s="28"/>
      <c r="Q9" s="29"/>
      <c r="R9" s="29"/>
      <c r="S9" s="29"/>
    </row>
    <row r="10" spans="1:19" s="27" customFormat="1" ht="52.5" customHeight="1" x14ac:dyDescent="0.3">
      <c r="A10" s="34" t="s">
        <v>1443</v>
      </c>
      <c r="B10" s="49">
        <v>1.6</v>
      </c>
      <c r="C10" s="39" t="s">
        <v>401</v>
      </c>
      <c r="D10" s="39" t="s">
        <v>402</v>
      </c>
      <c r="E10" s="40">
        <v>33842718000184</v>
      </c>
      <c r="F10" s="38" t="s">
        <v>793</v>
      </c>
      <c r="G10" s="67" t="s">
        <v>794</v>
      </c>
      <c r="H10" s="39" t="s">
        <v>91</v>
      </c>
      <c r="I10" s="39">
        <v>2025</v>
      </c>
      <c r="J10" s="41" t="s">
        <v>405</v>
      </c>
      <c r="L10" s="36"/>
      <c r="M10" s="28"/>
      <c r="N10" s="28"/>
      <c r="Q10" s="29"/>
      <c r="R10" s="29"/>
      <c r="S10" s="29"/>
    </row>
    <row r="11" spans="1:19" s="27" customFormat="1" ht="52.5" customHeight="1" x14ac:dyDescent="0.3">
      <c r="A11" s="34" t="s">
        <v>1444</v>
      </c>
      <c r="B11" s="49">
        <v>1.3</v>
      </c>
      <c r="C11" s="39" t="s">
        <v>401</v>
      </c>
      <c r="D11" s="39" t="s">
        <v>402</v>
      </c>
      <c r="E11" s="40">
        <v>28593361000108</v>
      </c>
      <c r="F11" s="38" t="s">
        <v>951</v>
      </c>
      <c r="G11" s="67" t="s">
        <v>952</v>
      </c>
      <c r="H11" s="39" t="s">
        <v>79</v>
      </c>
      <c r="I11" s="39">
        <v>2025</v>
      </c>
      <c r="J11" s="41" t="s">
        <v>409</v>
      </c>
      <c r="L11" s="36"/>
      <c r="M11" s="28"/>
      <c r="N11" s="28"/>
      <c r="Q11" s="29"/>
      <c r="R11" s="29"/>
      <c r="S11" s="29"/>
    </row>
    <row r="12" spans="1:19" s="27" customFormat="1" ht="52.5" customHeight="1" x14ac:dyDescent="0.3">
      <c r="A12" s="34" t="s">
        <v>1445</v>
      </c>
      <c r="B12" s="49">
        <v>1.29</v>
      </c>
      <c r="C12" s="39" t="s">
        <v>401</v>
      </c>
      <c r="D12" s="39" t="s">
        <v>402</v>
      </c>
      <c r="E12" s="40">
        <v>97225619000136</v>
      </c>
      <c r="F12" s="38" t="s">
        <v>470</v>
      </c>
      <c r="G12" s="67" t="s">
        <v>471</v>
      </c>
      <c r="H12" s="39" t="s">
        <v>60</v>
      </c>
      <c r="I12" s="39">
        <v>2025</v>
      </c>
      <c r="J12" s="41" t="s">
        <v>409</v>
      </c>
      <c r="L12" s="36"/>
      <c r="M12" s="28"/>
      <c r="N12" s="28"/>
      <c r="Q12" s="29"/>
      <c r="R12" s="29"/>
      <c r="S12" s="29"/>
    </row>
    <row r="13" spans="1:19" s="27" customFormat="1" ht="52.5" customHeight="1" x14ac:dyDescent="0.3">
      <c r="A13" s="34" t="s">
        <v>1446</v>
      </c>
      <c r="B13" s="49">
        <v>1.69</v>
      </c>
      <c r="C13" s="39" t="s">
        <v>401</v>
      </c>
      <c r="D13" s="39" t="s">
        <v>402</v>
      </c>
      <c r="E13" s="40">
        <v>9110229000153</v>
      </c>
      <c r="F13" s="38" t="s">
        <v>1364</v>
      </c>
      <c r="G13" s="67" t="s">
        <v>1447</v>
      </c>
      <c r="H13" s="39" t="s">
        <v>69</v>
      </c>
      <c r="I13" s="39">
        <v>2025</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1448</v>
      </c>
      <c r="B16" s="49">
        <v>2.88</v>
      </c>
      <c r="C16" s="65" t="s">
        <v>1449</v>
      </c>
      <c r="D16" s="75" t="s">
        <v>1450</v>
      </c>
      <c r="E16" s="93" t="s">
        <v>1451</v>
      </c>
      <c r="F16" s="94"/>
      <c r="G16" s="30"/>
      <c r="H16" s="30"/>
      <c r="I16" s="30"/>
      <c r="J16" s="30"/>
      <c r="L16" s="73"/>
      <c r="M16" s="33"/>
      <c r="N16" s="33"/>
      <c r="Q16" s="32"/>
      <c r="R16" s="32"/>
      <c r="S16" s="32"/>
    </row>
    <row r="17" spans="1:19" s="27" customFormat="1" ht="52.5" customHeight="1" x14ac:dyDescent="0.35">
      <c r="A17" s="34" t="s">
        <v>1452</v>
      </c>
      <c r="B17" s="49">
        <v>2.15</v>
      </c>
      <c r="C17" s="65" t="s">
        <v>1379</v>
      </c>
      <c r="D17" s="75" t="s">
        <v>1453</v>
      </c>
      <c r="E17" s="93" t="s">
        <v>1454</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300-000000000000}"/>
  </hyperlinks>
  <pageMargins left="0.4" right="0.4" top="0.6" bottom="0.6" header="0.31496062000000002" footer="0.31496062000000002"/>
  <pageSetup paperSize="9" scale="56" fitToHeight="0" orientation="landscape" cellComments="atEnd"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220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1.5149999999999999</v>
      </c>
      <c r="B5" s="118">
        <f>IFERROR(MEDIAN(B7:B1048576),0)</f>
        <v>1.47</v>
      </c>
      <c r="C5" s="113"/>
      <c r="D5" s="118">
        <f>IFERROR(AVERAGEIFS(B7:B1048576,B7:B1048576,"&lt;"&amp;(A5+IFERROR(_xlfn.STDEV.P(B7:B1048576),0)),B7:B1048576,"&gt;"&amp;(A5-IFERROR(_xlfn.STDEV.P(B7:B1048576),0))),0)</f>
        <v>1.3966666666666665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1455</v>
      </c>
      <c r="B9" s="49">
        <v>1.85</v>
      </c>
      <c r="C9" s="39" t="s">
        <v>1456</v>
      </c>
      <c r="D9" s="39" t="s">
        <v>919</v>
      </c>
      <c r="E9" s="40">
        <v>60425628000160</v>
      </c>
      <c r="F9" s="38" t="s">
        <v>1457</v>
      </c>
      <c r="G9" s="67" t="s">
        <v>1458</v>
      </c>
      <c r="H9" s="39" t="s">
        <v>1459</v>
      </c>
      <c r="I9" s="39">
        <v>2025</v>
      </c>
      <c r="J9" s="41" t="s">
        <v>1460</v>
      </c>
      <c r="L9" s="36"/>
      <c r="M9" s="28"/>
      <c r="N9" s="28"/>
      <c r="Q9" s="29"/>
      <c r="R9" s="29"/>
      <c r="S9" s="29"/>
    </row>
    <row r="10" spans="1:19" s="27" customFormat="1" ht="52.5" customHeight="1" x14ac:dyDescent="0.3">
      <c r="A10" s="34" t="s">
        <v>1461</v>
      </c>
      <c r="B10" s="49">
        <v>1.42</v>
      </c>
      <c r="C10" s="39" t="s">
        <v>401</v>
      </c>
      <c r="D10" s="39" t="s">
        <v>402</v>
      </c>
      <c r="E10" s="40">
        <v>59777691000187</v>
      </c>
      <c r="F10" s="38" t="s">
        <v>790</v>
      </c>
      <c r="G10" s="67" t="s">
        <v>1462</v>
      </c>
      <c r="H10" s="39" t="s">
        <v>89</v>
      </c>
      <c r="I10" s="39">
        <v>2025</v>
      </c>
      <c r="J10" s="41" t="s">
        <v>409</v>
      </c>
      <c r="L10" s="36"/>
      <c r="M10" s="28"/>
      <c r="N10" s="28"/>
      <c r="Q10" s="29"/>
      <c r="R10" s="29"/>
      <c r="S10" s="29"/>
    </row>
    <row r="11" spans="1:19" s="27" customFormat="1" ht="52.5" customHeight="1" x14ac:dyDescent="0.3">
      <c r="A11" s="34" t="s">
        <v>1463</v>
      </c>
      <c r="B11" s="49">
        <v>1.25</v>
      </c>
      <c r="C11" s="39" t="s">
        <v>651</v>
      </c>
      <c r="D11" s="39" t="s">
        <v>402</v>
      </c>
      <c r="E11" s="40">
        <v>51978129000100</v>
      </c>
      <c r="F11" s="38" t="s">
        <v>595</v>
      </c>
      <c r="G11" s="67" t="s">
        <v>615</v>
      </c>
      <c r="H11" s="39" t="s">
        <v>99</v>
      </c>
      <c r="I11" s="39">
        <v>2025</v>
      </c>
      <c r="J11" s="41" t="s">
        <v>409</v>
      </c>
      <c r="L11" s="36"/>
      <c r="M11" s="28"/>
      <c r="N11" s="28"/>
      <c r="Q11" s="29"/>
      <c r="R11" s="29"/>
      <c r="S11" s="29"/>
    </row>
    <row r="12" spans="1:19" s="27" customFormat="1" ht="52.5" customHeight="1" x14ac:dyDescent="0.3">
      <c r="A12" s="34" t="s">
        <v>1464</v>
      </c>
      <c r="B12" s="49">
        <v>1.1499999999999999</v>
      </c>
      <c r="C12" s="39" t="s">
        <v>651</v>
      </c>
      <c r="D12" s="39" t="s">
        <v>402</v>
      </c>
      <c r="E12" s="40">
        <v>2987071000155</v>
      </c>
      <c r="F12" s="38" t="s">
        <v>515</v>
      </c>
      <c r="G12" s="67" t="s">
        <v>516</v>
      </c>
      <c r="H12" s="39" t="s">
        <v>67</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1465</v>
      </c>
      <c r="B15" s="49">
        <v>1.52</v>
      </c>
      <c r="C15" s="65" t="s">
        <v>1449</v>
      </c>
      <c r="D15" s="75" t="s">
        <v>505</v>
      </c>
      <c r="E15" s="93" t="s">
        <v>1466</v>
      </c>
      <c r="F15" s="94"/>
      <c r="G15" s="30"/>
      <c r="H15" s="30"/>
      <c r="I15" s="30"/>
      <c r="J15" s="30"/>
      <c r="L15" s="73"/>
      <c r="M15" s="33"/>
      <c r="N15" s="33"/>
      <c r="Q15" s="32"/>
      <c r="R15" s="32"/>
      <c r="S15" s="32"/>
    </row>
    <row r="16" spans="1:19" s="27" customFormat="1" ht="52.5" customHeight="1" x14ac:dyDescent="0.35">
      <c r="A16" s="34" t="s">
        <v>1467</v>
      </c>
      <c r="B16" s="49">
        <v>1.9</v>
      </c>
      <c r="C16" s="65" t="s">
        <v>1379</v>
      </c>
      <c r="D16" s="75" t="s">
        <v>1468</v>
      </c>
      <c r="E16" s="93" t="s">
        <v>1469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400-000000000000}"/>
  </hyperlinks>
  <pageMargins left="0.4" right="0.4" top="0.6" bottom="0.6" header="0.31496062000000002" footer="0.31496062000000002"/>
  <pageSetup paperSize="9" scale="56" fitToHeight="0" orientation="landscape" cellComments="atEnd"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222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2.1574999999999998</v>
      </c>
      <c r="B5" s="118">
        <f>IFERROR(MEDIAN(B7:B1048576),0)</f>
        <v>1.99</v>
      </c>
      <c r="C5" s="113"/>
      <c r="D5" s="118">
        <f>IFERROR(AVERAGEIFS(B7:B1048576,B7:B1048576,"&lt;"&amp;(A5+IFERROR(_xlfn.STDEV.P(B7:B1048576),0)),B7:B1048576,"&gt;"&amp;(A5-IFERROR(_xlfn.STDEV.P(B7:B1048576),0))),0)</f>
        <v>1.99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1470</v>
      </c>
      <c r="B9" s="49">
        <v>1.98</v>
      </c>
      <c r="C9" s="39" t="s">
        <v>763</v>
      </c>
      <c r="D9" s="39" t="s">
        <v>402</v>
      </c>
      <c r="E9" s="40">
        <v>44639579000102</v>
      </c>
      <c r="F9" s="38" t="s">
        <v>793</v>
      </c>
      <c r="G9" s="67" t="s">
        <v>1471</v>
      </c>
      <c r="H9" s="39" t="s">
        <v>75</v>
      </c>
      <c r="I9" s="39">
        <v>2025</v>
      </c>
      <c r="J9" s="41" t="s">
        <v>405</v>
      </c>
      <c r="L9" s="36"/>
      <c r="M9" s="28"/>
      <c r="N9" s="28"/>
      <c r="Q9" s="29"/>
      <c r="R9" s="29"/>
      <c r="S9" s="29"/>
    </row>
    <row r="10" spans="1:19" s="27" customFormat="1" ht="52.5" customHeight="1" x14ac:dyDescent="0.3">
      <c r="A10" s="34" t="s">
        <v>1472</v>
      </c>
      <c r="B10" s="49">
        <v>1.65</v>
      </c>
      <c r="C10" s="39" t="s">
        <v>651</v>
      </c>
      <c r="D10" s="39" t="s">
        <v>402</v>
      </c>
      <c r="E10" s="40">
        <v>51978129000100</v>
      </c>
      <c r="F10" s="38" t="s">
        <v>432</v>
      </c>
      <c r="G10" s="67" t="s">
        <v>433</v>
      </c>
      <c r="H10" s="39" t="s">
        <v>79</v>
      </c>
      <c r="I10" s="39">
        <v>2025</v>
      </c>
      <c r="J10" s="41" t="s">
        <v>409</v>
      </c>
      <c r="L10" s="36"/>
      <c r="M10" s="28"/>
      <c r="N10" s="28"/>
      <c r="Q10" s="29"/>
      <c r="R10" s="29"/>
      <c r="S10" s="29"/>
    </row>
    <row r="11" spans="1:19" s="27" customFormat="1" ht="52.5" customHeight="1" x14ac:dyDescent="0.3">
      <c r="A11" s="34" t="s">
        <v>1473</v>
      </c>
      <c r="B11" s="49">
        <v>2</v>
      </c>
      <c r="C11" s="39" t="s">
        <v>651</v>
      </c>
      <c r="D11" s="39" t="s">
        <v>402</v>
      </c>
      <c r="E11" s="40">
        <v>34034228000114</v>
      </c>
      <c r="F11" s="38" t="s">
        <v>753</v>
      </c>
      <c r="G11" s="67" t="s">
        <v>1474</v>
      </c>
      <c r="H11" s="39" t="s">
        <v>93</v>
      </c>
      <c r="I11" s="39">
        <v>2024</v>
      </c>
      <c r="J11" s="41" t="s">
        <v>409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1475</v>
      </c>
      <c r="B14" s="49">
        <v>3</v>
      </c>
      <c r="C14" s="65" t="s">
        <v>1449</v>
      </c>
      <c r="D14" s="75" t="s">
        <v>1476</v>
      </c>
      <c r="E14" s="93" t="s">
        <v>1477</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500-000000000000}"/>
  </hyperlinks>
  <pageMargins left="0.4" right="0.4" top="0.6" bottom="0.6" header="0.31496062000000002" footer="0.31496062000000002"/>
  <pageSetup paperSize="9" scale="56" fitToHeight="0" orientation="landscape" cellComments="atEnd"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224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10.225</v>
      </c>
      <c r="B5" s="118">
        <f>IFERROR(MEDIAN(B7:B1048576),0)</f>
        <v>9.4250000000000007</v>
      </c>
      <c r="C5" s="113"/>
      <c r="D5" s="118">
        <f>IFERROR(AVERAGEIFS(B7:B1048576,B7:B1048576,"&lt;"&amp;(A5+IFERROR(_xlfn.STDEV.P(B7:B1048576),0)),B7:B1048576,"&gt;"&amp;(A5-IFERROR(_xlfn.STDEV.P(B7:B1048576),0))),0)</f>
        <v>9.807500000000001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1478</v>
      </c>
      <c r="B9" s="49">
        <v>9.9</v>
      </c>
      <c r="C9" s="39" t="s">
        <v>401</v>
      </c>
      <c r="D9" s="39" t="s">
        <v>402</v>
      </c>
      <c r="E9" s="40">
        <v>23829339000109</v>
      </c>
      <c r="F9" s="38" t="s">
        <v>639</v>
      </c>
      <c r="G9" s="67" t="s">
        <v>1479</v>
      </c>
      <c r="H9" s="39" t="s">
        <v>69</v>
      </c>
      <c r="I9" s="39">
        <v>2025</v>
      </c>
      <c r="J9" s="41" t="s">
        <v>409</v>
      </c>
      <c r="L9" s="36"/>
      <c r="M9" s="28"/>
      <c r="N9" s="28"/>
      <c r="Q9" s="29"/>
      <c r="R9" s="29"/>
      <c r="S9" s="29"/>
    </row>
    <row r="10" spans="1:19" s="27" customFormat="1" ht="52.5" customHeight="1" x14ac:dyDescent="0.3">
      <c r="A10" s="34" t="s">
        <v>1480</v>
      </c>
      <c r="B10" s="49">
        <v>7.49</v>
      </c>
      <c r="C10" s="39" t="s">
        <v>651</v>
      </c>
      <c r="D10" s="39" t="s">
        <v>402</v>
      </c>
      <c r="E10" s="40">
        <v>37931064000116</v>
      </c>
      <c r="F10" s="38" t="s">
        <v>881</v>
      </c>
      <c r="G10" s="67" t="s">
        <v>1481</v>
      </c>
      <c r="H10" s="39" t="s">
        <v>63</v>
      </c>
      <c r="I10" s="39">
        <v>2025</v>
      </c>
      <c r="J10" s="41" t="s">
        <v>409</v>
      </c>
      <c r="L10" s="36"/>
      <c r="M10" s="28"/>
      <c r="N10" s="28"/>
      <c r="Q10" s="29"/>
      <c r="R10" s="29"/>
      <c r="S10" s="29"/>
    </row>
    <row r="11" spans="1:19" s="27" customFormat="1" ht="52.5" customHeight="1" x14ac:dyDescent="0.3">
      <c r="A11" s="34" t="s">
        <v>1482</v>
      </c>
      <c r="B11" s="49">
        <v>8.9499999999999993</v>
      </c>
      <c r="C11" s="39" t="s">
        <v>651</v>
      </c>
      <c r="D11" s="39" t="s">
        <v>402</v>
      </c>
      <c r="E11" s="40">
        <v>52415955000103</v>
      </c>
      <c r="F11" s="38" t="s">
        <v>1270</v>
      </c>
      <c r="G11" s="67" t="s">
        <v>679</v>
      </c>
      <c r="H11" s="39" t="s">
        <v>219</v>
      </c>
      <c r="I11" s="39">
        <v>2024</v>
      </c>
      <c r="J11" s="41" t="s">
        <v>409</v>
      </c>
      <c r="L11" s="36"/>
      <c r="M11" s="28"/>
      <c r="N11" s="28"/>
      <c r="Q11" s="29"/>
      <c r="R11" s="29"/>
      <c r="S11" s="29"/>
    </row>
    <row r="12" spans="1:19" s="27" customFormat="1" ht="52.5" customHeight="1" x14ac:dyDescent="0.3">
      <c r="A12" s="34" t="s">
        <v>1483</v>
      </c>
      <c r="B12" s="49">
        <v>7.22</v>
      </c>
      <c r="C12" s="39" t="s">
        <v>651</v>
      </c>
      <c r="D12" s="39" t="s">
        <v>402</v>
      </c>
      <c r="E12" s="40">
        <v>802002000102</v>
      </c>
      <c r="F12" s="38" t="s">
        <v>696</v>
      </c>
      <c r="G12" s="67" t="s">
        <v>1484</v>
      </c>
      <c r="H12" s="39" t="s">
        <v>107</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1485</v>
      </c>
      <c r="B15" s="49">
        <v>14.9</v>
      </c>
      <c r="C15" s="65" t="s">
        <v>1486</v>
      </c>
      <c r="D15" s="75" t="s">
        <v>1487</v>
      </c>
      <c r="E15" s="93" t="s">
        <v>1488</v>
      </c>
      <c r="F15" s="94"/>
      <c r="G15" s="30"/>
      <c r="H15" s="30"/>
      <c r="I15" s="30"/>
      <c r="J15" s="30"/>
      <c r="L15" s="73"/>
      <c r="M15" s="33"/>
      <c r="N15" s="33"/>
      <c r="Q15" s="32"/>
      <c r="R15" s="32"/>
      <c r="S15" s="32"/>
    </row>
    <row r="16" spans="1:19" s="27" customFormat="1" ht="52.5" customHeight="1" x14ac:dyDescent="0.35">
      <c r="A16" s="34" t="s">
        <v>1489</v>
      </c>
      <c r="B16" s="49">
        <v>12.89</v>
      </c>
      <c r="C16" s="65" t="s">
        <v>1486</v>
      </c>
      <c r="D16" s="75" t="s">
        <v>909</v>
      </c>
      <c r="E16" s="93" t="s">
        <v>1490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600-000000000000}"/>
  </hyperlinks>
  <pageMargins left="0.4" right="0.4" top="0.6" bottom="0.6" header="0.31496062000000002" footer="0.31496062000000002"/>
  <pageSetup paperSize="9" scale="56" fitToHeight="0" orientation="landscape" cellComments="atEnd"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226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22.411999999999999</v>
      </c>
      <c r="B5" s="118">
        <f>IFERROR(MEDIAN(B7:B1048576),0)</f>
        <v>15.53</v>
      </c>
      <c r="C5" s="113"/>
      <c r="D5" s="118">
        <f>IFERROR(AVERAGEIFS(B7:B1048576,B7:B1048576,"&lt;"&amp;(A5+IFERROR(_xlfn.STDEV.P(B7:B1048576),0)),B7:B1048576,"&gt;"&amp;(A5-IFERROR(_xlfn.STDEV.P(B7:B1048576),0))),0)</f>
        <v>17.015000000000001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1491</v>
      </c>
      <c r="B9" s="49">
        <v>11</v>
      </c>
      <c r="C9" s="39" t="s">
        <v>411</v>
      </c>
      <c r="D9" s="39" t="s">
        <v>402</v>
      </c>
      <c r="E9" s="40">
        <v>52815475000130</v>
      </c>
      <c r="F9" s="38" t="s">
        <v>512</v>
      </c>
      <c r="G9" s="67" t="s">
        <v>1492</v>
      </c>
      <c r="H9" s="39" t="s">
        <v>115</v>
      </c>
      <c r="I9" s="39">
        <v>2025</v>
      </c>
      <c r="J9" s="41" t="s">
        <v>409</v>
      </c>
      <c r="L9" s="36"/>
      <c r="M9" s="28"/>
      <c r="N9" s="28"/>
      <c r="Q9" s="29"/>
      <c r="R9" s="29"/>
      <c r="S9" s="29"/>
    </row>
    <row r="10" spans="1:19" s="27" customFormat="1" ht="52.5" customHeight="1" x14ac:dyDescent="0.3">
      <c r="A10" s="34" t="s">
        <v>1493</v>
      </c>
      <c r="B10" s="49">
        <v>11.63</v>
      </c>
      <c r="C10" s="39" t="s">
        <v>411</v>
      </c>
      <c r="D10" s="39" t="s">
        <v>402</v>
      </c>
      <c r="E10" s="40">
        <v>802002000102</v>
      </c>
      <c r="F10" s="38" t="s">
        <v>1246</v>
      </c>
      <c r="G10" s="67" t="s">
        <v>1247</v>
      </c>
      <c r="H10" s="39" t="s">
        <v>93</v>
      </c>
      <c r="I10" s="39">
        <v>2024</v>
      </c>
      <c r="J10" s="41" t="s">
        <v>409</v>
      </c>
      <c r="L10" s="36"/>
      <c r="M10" s="28"/>
      <c r="N10" s="28"/>
      <c r="Q10" s="29"/>
      <c r="R10" s="29"/>
      <c r="S10" s="29"/>
    </row>
    <row r="11" spans="1:19" s="27" customFormat="1" ht="52.5" customHeight="1" x14ac:dyDescent="0.3">
      <c r="A11" s="34" t="s">
        <v>1494</v>
      </c>
      <c r="B11" s="49">
        <v>15.53</v>
      </c>
      <c r="C11" s="39" t="s">
        <v>401</v>
      </c>
      <c r="D11" s="39" t="s">
        <v>402</v>
      </c>
      <c r="E11" s="40">
        <v>19885795000190</v>
      </c>
      <c r="F11" s="38" t="s">
        <v>687</v>
      </c>
      <c r="G11" s="67" t="s">
        <v>688</v>
      </c>
      <c r="H11" s="39" t="s">
        <v>97</v>
      </c>
      <c r="I11" s="39">
        <v>2025</v>
      </c>
      <c r="J11" s="41" t="s">
        <v>405</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1495</v>
      </c>
      <c r="B14" s="49">
        <v>29.9</v>
      </c>
      <c r="C14" s="65" t="s">
        <v>1449</v>
      </c>
      <c r="D14" s="75" t="s">
        <v>1496</v>
      </c>
      <c r="E14" s="93" t="s">
        <v>1497</v>
      </c>
      <c r="F14" s="94"/>
      <c r="G14" s="30"/>
      <c r="H14" s="30"/>
      <c r="I14" s="30"/>
      <c r="J14" s="30"/>
      <c r="L14" s="73"/>
      <c r="M14" s="33"/>
      <c r="N14" s="33"/>
      <c r="Q14" s="32"/>
      <c r="R14" s="32"/>
      <c r="S14" s="32"/>
    </row>
    <row r="15" spans="1:19" s="27" customFormat="1" ht="52.5" customHeight="1" x14ac:dyDescent="0.35">
      <c r="A15" s="34" t="s">
        <v>1498</v>
      </c>
      <c r="B15" s="49">
        <v>44</v>
      </c>
      <c r="C15" s="65" t="s">
        <v>1486</v>
      </c>
      <c r="D15" s="75" t="s">
        <v>1499</v>
      </c>
      <c r="E15" s="93" t="s">
        <v>1500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700-000000000000}"/>
  </hyperlinks>
  <pageMargins left="0.4" right="0.4" top="0.6" bottom="0.6" header="0.31496062000000002" footer="0.31496062000000002"/>
  <pageSetup paperSize="9" scale="56" fitToHeight="0" orientation="landscape" cellComments="atEnd"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228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19.595999999999997</v>
      </c>
      <c r="B5" s="118">
        <f>IFERROR(MEDIAN(B7:B1048576),0)</f>
        <v>19.8</v>
      </c>
      <c r="C5" s="113"/>
      <c r="D5" s="118">
        <f>IFERROR(AVERAGEIFS(B7:B1048576,B7:B1048576,"&lt;"&amp;(A5+IFERROR(_xlfn.STDEV.P(B7:B1048576),0)),B7:B1048576,"&gt;"&amp;(A5-IFERROR(_xlfn.STDEV.P(B7:B1048576),0))),0)</f>
        <v>19.260000000000002</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1501</v>
      </c>
      <c r="B9" s="49">
        <v>13.99</v>
      </c>
      <c r="C9" s="39" t="s">
        <v>401</v>
      </c>
      <c r="D9" s="39" t="s">
        <v>402</v>
      </c>
      <c r="E9" s="40">
        <v>41319803000190</v>
      </c>
      <c r="F9" s="38" t="s">
        <v>1315</v>
      </c>
      <c r="G9" s="67" t="s">
        <v>1479</v>
      </c>
      <c r="H9" s="39" t="s">
        <v>63</v>
      </c>
      <c r="I9" s="39">
        <v>2025</v>
      </c>
      <c r="J9" s="41" t="s">
        <v>409</v>
      </c>
      <c r="L9" s="36"/>
      <c r="M9" s="28"/>
      <c r="N9" s="28"/>
      <c r="Q9" s="29"/>
      <c r="R9" s="29"/>
      <c r="S9" s="29"/>
    </row>
    <row r="10" spans="1:19" s="27" customFormat="1" ht="52.5" customHeight="1" x14ac:dyDescent="0.3">
      <c r="A10" s="34" t="s">
        <v>1502</v>
      </c>
      <c r="B10" s="49">
        <v>19.8</v>
      </c>
      <c r="C10" s="39" t="s">
        <v>401</v>
      </c>
      <c r="D10" s="39" t="s">
        <v>402</v>
      </c>
      <c r="E10" s="40">
        <v>44639579000102</v>
      </c>
      <c r="F10" s="38" t="s">
        <v>687</v>
      </c>
      <c r="G10" s="67" t="s">
        <v>688</v>
      </c>
      <c r="H10" s="39" t="s">
        <v>97</v>
      </c>
      <c r="I10" s="39">
        <v>2025</v>
      </c>
      <c r="J10" s="41" t="s">
        <v>405</v>
      </c>
      <c r="L10" s="36"/>
      <c r="M10" s="28"/>
      <c r="N10" s="28"/>
      <c r="Q10" s="29"/>
      <c r="R10" s="29"/>
      <c r="S10" s="29"/>
    </row>
    <row r="11" spans="1:19" s="27" customFormat="1" ht="52.5" customHeight="1" x14ac:dyDescent="0.3">
      <c r="A11" s="34" t="s">
        <v>1503</v>
      </c>
      <c r="B11" s="49">
        <v>12.45</v>
      </c>
      <c r="C11" s="39" t="s">
        <v>401</v>
      </c>
      <c r="D11" s="39" t="s">
        <v>402</v>
      </c>
      <c r="E11" s="40">
        <v>10807173000170</v>
      </c>
      <c r="F11" s="38" t="s">
        <v>934</v>
      </c>
      <c r="G11" s="67" t="s">
        <v>1118</v>
      </c>
      <c r="H11" s="39" t="s">
        <v>269</v>
      </c>
      <c r="I11" s="39">
        <v>2024</v>
      </c>
      <c r="J11" s="41" t="s">
        <v>409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1504</v>
      </c>
      <c r="B14" s="49">
        <v>23.99</v>
      </c>
      <c r="C14" s="65" t="s">
        <v>1486</v>
      </c>
      <c r="D14" s="75" t="s">
        <v>1075</v>
      </c>
      <c r="E14" s="93" t="s">
        <v>1505</v>
      </c>
      <c r="F14" s="94"/>
      <c r="G14" s="30"/>
      <c r="H14" s="30"/>
      <c r="I14" s="30"/>
      <c r="J14" s="30"/>
      <c r="L14" s="73"/>
      <c r="M14" s="33"/>
      <c r="N14" s="33"/>
      <c r="Q14" s="32"/>
      <c r="R14" s="32"/>
      <c r="S14" s="32"/>
    </row>
    <row r="15" spans="1:19" s="27" customFormat="1" ht="52.5" customHeight="1" x14ac:dyDescent="0.35">
      <c r="A15" s="34" t="s">
        <v>1506</v>
      </c>
      <c r="B15" s="49">
        <v>27.75</v>
      </c>
      <c r="C15" s="65" t="s">
        <v>1486</v>
      </c>
      <c r="D15" s="75" t="s">
        <v>1507</v>
      </c>
      <c r="E15" s="93" t="s">
        <v>1508</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800-000000000000}"/>
  </hyperlinks>
  <pageMargins left="0.4" right="0.4" top="0.6" bottom="0.6" header="0.31496062000000002" footer="0.31496062000000002"/>
  <pageSetup paperSize="9" scale="56" fitToHeight="0" orientation="landscape" cellComments="atEnd"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230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17.858333333333334</v>
      </c>
      <c r="B5" s="118">
        <f>IFERROR(MEDIAN(B7:B1048576),0)</f>
        <v>17.920000000000002</v>
      </c>
      <c r="C5" s="113"/>
      <c r="D5" s="118">
        <f>IFERROR(AVERAGEIFS(B7:B1048576,B7:B1048576,"&lt;"&amp;(A5+IFERROR(_xlfn.STDEV.P(B7:B1048576),0)),B7:B1048576,"&gt;"&amp;(A5-IFERROR(_xlfn.STDEV.P(B7:B1048576),0))),0)</f>
        <v>17.822499999999998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1509</v>
      </c>
      <c r="B9" s="49">
        <v>17.96</v>
      </c>
      <c r="C9" s="39" t="s">
        <v>411</v>
      </c>
      <c r="D9" s="39" t="s">
        <v>402</v>
      </c>
      <c r="E9" s="40" t="s">
        <v>717</v>
      </c>
      <c r="F9" s="38" t="s">
        <v>1312</v>
      </c>
      <c r="G9" s="67" t="s">
        <v>1173</v>
      </c>
      <c r="H9" s="39" t="s">
        <v>201</v>
      </c>
      <c r="I9" s="39">
        <v>2025</v>
      </c>
      <c r="J9" s="41" t="s">
        <v>409</v>
      </c>
      <c r="L9" s="36"/>
      <c r="M9" s="28"/>
      <c r="N9" s="28"/>
      <c r="Q9" s="29"/>
      <c r="R9" s="29"/>
      <c r="S9" s="29"/>
    </row>
    <row r="10" spans="1:19" s="27" customFormat="1" ht="52.5" customHeight="1" x14ac:dyDescent="0.3">
      <c r="A10" s="34" t="s">
        <v>1510</v>
      </c>
      <c r="B10" s="49">
        <v>25.89</v>
      </c>
      <c r="C10" s="39" t="s">
        <v>401</v>
      </c>
      <c r="D10" s="39" t="s">
        <v>402</v>
      </c>
      <c r="E10" s="40">
        <v>19885795000190</v>
      </c>
      <c r="F10" s="38" t="s">
        <v>744</v>
      </c>
      <c r="G10" s="67" t="s">
        <v>688</v>
      </c>
      <c r="H10" s="39" t="s">
        <v>101</v>
      </c>
      <c r="I10" s="39">
        <v>2025</v>
      </c>
      <c r="J10" s="41" t="s">
        <v>405</v>
      </c>
      <c r="L10" s="36"/>
      <c r="M10" s="28"/>
      <c r="N10" s="28"/>
      <c r="Q10" s="29"/>
      <c r="R10" s="29"/>
      <c r="S10" s="29"/>
    </row>
    <row r="11" spans="1:19" s="27" customFormat="1" ht="52.5" customHeight="1" x14ac:dyDescent="0.3">
      <c r="A11" s="34" t="s">
        <v>1511</v>
      </c>
      <c r="B11" s="49">
        <v>17.88</v>
      </c>
      <c r="C11" s="39" t="s">
        <v>837</v>
      </c>
      <c r="D11" s="39" t="s">
        <v>402</v>
      </c>
      <c r="E11" s="40" t="s">
        <v>717</v>
      </c>
      <c r="F11" s="38" t="s">
        <v>838</v>
      </c>
      <c r="G11" s="67" t="s">
        <v>839</v>
      </c>
      <c r="H11" s="39" t="s">
        <v>77</v>
      </c>
      <c r="I11" s="39">
        <v>2025</v>
      </c>
      <c r="J11" s="41" t="s">
        <v>840</v>
      </c>
      <c r="L11" s="36"/>
      <c r="M11" s="28"/>
      <c r="N11" s="28"/>
      <c r="Q11" s="29"/>
      <c r="R11" s="29"/>
      <c r="S11" s="29"/>
    </row>
    <row r="12" spans="1:19" s="27" customFormat="1" ht="52.5" customHeight="1" x14ac:dyDescent="0.3">
      <c r="A12" s="34" t="s">
        <v>1512</v>
      </c>
      <c r="B12" s="49">
        <v>9.9700000000000006</v>
      </c>
      <c r="C12" s="39" t="s">
        <v>401</v>
      </c>
      <c r="D12" s="39" t="s">
        <v>402</v>
      </c>
      <c r="E12" s="40">
        <v>53763552000118</v>
      </c>
      <c r="F12" s="38" t="s">
        <v>995</v>
      </c>
      <c r="G12" s="67" t="s">
        <v>896</v>
      </c>
      <c r="H12" s="39" t="s">
        <v>87</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1513</v>
      </c>
      <c r="B15" s="49">
        <v>17.489999999999998</v>
      </c>
      <c r="C15" s="65" t="s">
        <v>1486</v>
      </c>
      <c r="D15" s="75" t="s">
        <v>1439</v>
      </c>
      <c r="E15" s="93" t="s">
        <v>1514</v>
      </c>
      <c r="F15" s="94"/>
      <c r="G15" s="30"/>
      <c r="H15" s="30"/>
      <c r="I15" s="30"/>
      <c r="J15" s="30"/>
      <c r="L15" s="73"/>
      <c r="M15" s="33"/>
      <c r="N15" s="33"/>
      <c r="Q15" s="32"/>
      <c r="R15" s="32"/>
      <c r="S15" s="32"/>
    </row>
    <row r="16" spans="1:19" s="27" customFormat="1" ht="52.5" customHeight="1" x14ac:dyDescent="0.35">
      <c r="A16" s="34" t="s">
        <v>1515</v>
      </c>
      <c r="B16" s="49">
        <v>17.96</v>
      </c>
      <c r="C16" s="65" t="s">
        <v>1486</v>
      </c>
      <c r="D16" s="75" t="s">
        <v>1129</v>
      </c>
      <c r="E16" s="93" t="s">
        <v>1516</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900-000000000000}"/>
  </hyperlinks>
  <pageMargins left="0.4" right="0.4" top="0.6" bottom="0.6" header="0.31496062000000002" footer="0.31496062000000002"/>
  <pageSetup paperSize="9" scale="56" fitToHeight="0" orientation="landscape" cellComments="atEnd"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232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9.4583333333333339</v>
      </c>
      <c r="B5" s="118">
        <f>IFERROR(MEDIAN(B7:B1048576),0)</f>
        <v>9.3249999999999993</v>
      </c>
      <c r="C5" s="113"/>
      <c r="D5" s="118">
        <f>IFERROR(AVERAGEIFS(B7:B1048576,B7:B1048576,"&lt;"&amp;(A5+IFERROR(_xlfn.STDEV.P(B7:B1048576),0)),B7:B1048576,"&gt;"&amp;(A5-IFERROR(_xlfn.STDEV.P(B7:B1048576),0))),0)</f>
        <v>9.3249999999999993</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1517</v>
      </c>
      <c r="B9" s="49">
        <v>11.7</v>
      </c>
      <c r="C9" s="39" t="s">
        <v>401</v>
      </c>
      <c r="D9" s="39" t="s">
        <v>402</v>
      </c>
      <c r="E9" s="40">
        <v>36047635000191</v>
      </c>
      <c r="F9" s="38" t="s">
        <v>600</v>
      </c>
      <c r="G9" s="67" t="s">
        <v>601</v>
      </c>
      <c r="H9" s="39" t="s">
        <v>65</v>
      </c>
      <c r="I9" s="39">
        <v>2025</v>
      </c>
      <c r="J9" s="41" t="s">
        <v>405</v>
      </c>
      <c r="L9" s="36"/>
      <c r="M9" s="28"/>
      <c r="N9" s="28"/>
      <c r="Q9" s="29"/>
      <c r="R9" s="29"/>
      <c r="S9" s="29"/>
    </row>
    <row r="10" spans="1:19" s="27" customFormat="1" ht="52.5" customHeight="1" x14ac:dyDescent="0.3">
      <c r="A10" s="34" t="s">
        <v>1518</v>
      </c>
      <c r="B10" s="49">
        <v>7.1</v>
      </c>
      <c r="C10" s="39" t="s">
        <v>401</v>
      </c>
      <c r="D10" s="39" t="s">
        <v>402</v>
      </c>
      <c r="E10" s="40">
        <v>36047635000191</v>
      </c>
      <c r="F10" s="38" t="s">
        <v>527</v>
      </c>
      <c r="G10" s="67" t="s">
        <v>764</v>
      </c>
      <c r="H10" s="39" t="s">
        <v>79</v>
      </c>
      <c r="I10" s="39">
        <v>2025</v>
      </c>
      <c r="J10" s="41" t="s">
        <v>405</v>
      </c>
      <c r="L10" s="36"/>
      <c r="M10" s="28"/>
      <c r="N10" s="28"/>
      <c r="Q10" s="29"/>
      <c r="R10" s="29"/>
      <c r="S10" s="29"/>
    </row>
    <row r="11" spans="1:19" s="27" customFormat="1" ht="52.5" customHeight="1" x14ac:dyDescent="0.3">
      <c r="A11" s="34" t="s">
        <v>1519</v>
      </c>
      <c r="B11" s="49">
        <v>9.75</v>
      </c>
      <c r="C11" s="39" t="s">
        <v>401</v>
      </c>
      <c r="D11" s="39" t="s">
        <v>402</v>
      </c>
      <c r="E11" s="40">
        <v>19885795000190</v>
      </c>
      <c r="F11" s="38" t="s">
        <v>790</v>
      </c>
      <c r="G11" s="67" t="s">
        <v>816</v>
      </c>
      <c r="H11" s="39" t="s">
        <v>75</v>
      </c>
      <c r="I11" s="39">
        <v>2025</v>
      </c>
      <c r="J11" s="41" t="s">
        <v>409</v>
      </c>
      <c r="L11" s="36"/>
      <c r="M11" s="28"/>
      <c r="N11" s="28"/>
      <c r="Q11" s="29"/>
      <c r="R11" s="29"/>
      <c r="S11" s="29"/>
    </row>
    <row r="12" spans="1:19" s="27" customFormat="1" ht="52.5" customHeight="1" x14ac:dyDescent="0.3">
      <c r="A12" s="34" t="s">
        <v>1520</v>
      </c>
      <c r="B12" s="49">
        <v>12.2</v>
      </c>
      <c r="C12" s="39" t="s">
        <v>401</v>
      </c>
      <c r="D12" s="39" t="s">
        <v>402</v>
      </c>
      <c r="E12" s="40">
        <v>18449927000179</v>
      </c>
      <c r="F12" s="38" t="s">
        <v>1521</v>
      </c>
      <c r="G12" s="67" t="s">
        <v>1522</v>
      </c>
      <c r="H12" s="39" t="s">
        <v>99</v>
      </c>
      <c r="I12" s="39">
        <v>2024</v>
      </c>
      <c r="J12" s="41" t="s">
        <v>405</v>
      </c>
      <c r="L12" s="36"/>
      <c r="M12" s="28"/>
      <c r="N12" s="28"/>
      <c r="Q12" s="29"/>
      <c r="R12" s="29"/>
      <c r="S12" s="29"/>
    </row>
    <row r="13" spans="1:19" s="27" customFormat="1" ht="52.5" customHeight="1" x14ac:dyDescent="0.3">
      <c r="A13" s="34" t="s">
        <v>1518</v>
      </c>
      <c r="B13" s="49">
        <v>7.1</v>
      </c>
      <c r="C13" s="39" t="s">
        <v>401</v>
      </c>
      <c r="D13" s="39" t="s">
        <v>402</v>
      </c>
      <c r="E13" s="40">
        <v>36047635000191</v>
      </c>
      <c r="F13" s="38" t="s">
        <v>527</v>
      </c>
      <c r="G13" s="67" t="s">
        <v>764</v>
      </c>
      <c r="H13" s="39" t="s">
        <v>79</v>
      </c>
      <c r="I13" s="39">
        <v>2025</v>
      </c>
      <c r="J13" s="41" t="s">
        <v>405</v>
      </c>
      <c r="L13" s="36"/>
      <c r="M13" s="28"/>
      <c r="N13" s="28"/>
      <c r="Q13" s="29"/>
      <c r="R13" s="29"/>
      <c r="S13" s="29"/>
    </row>
    <row r="14" spans="1:19" s="27" customFormat="1" ht="52.5" customHeight="1" x14ac:dyDescent="0.3">
      <c r="A14" s="34" t="s">
        <v>1523</v>
      </c>
      <c r="B14" s="49">
        <v>8.9</v>
      </c>
      <c r="C14" s="39" t="s">
        <v>401</v>
      </c>
      <c r="D14" s="39" t="s">
        <v>402</v>
      </c>
      <c r="E14" s="40">
        <v>36047635000191</v>
      </c>
      <c r="F14" s="38" t="s">
        <v>508</v>
      </c>
      <c r="G14" s="67" t="s">
        <v>509</v>
      </c>
      <c r="H14" s="39" t="s">
        <v>181</v>
      </c>
      <c r="I14" s="39">
        <v>2024</v>
      </c>
      <c r="J14" s="41" t="s">
        <v>409</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A00-000000000000}"/>
  </hyperlinks>
  <pageMargins left="0.4" right="0.4" top="0.6" bottom="0.6" header="0.31496062000000002" footer="0.31496062000000002"/>
  <pageSetup paperSize="9" scale="56" fitToHeight="0" orientation="landscape" cellComments="atEnd"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234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11.053999999999998</v>
      </c>
      <c r="B5" s="118">
        <f>IFERROR(MEDIAN(B7:B1048576),0)</f>
        <v>5.13</v>
      </c>
      <c r="C5" s="113"/>
      <c r="D5" s="118">
        <f>IFERROR(AVERAGEIFS(B7:B1048576,B7:B1048576,"&lt;"&amp;(A5+IFERROR(_xlfn.STDEV.P(B7:B1048576),0)),B7:B1048576,"&gt;"&amp;(A5-IFERROR(_xlfn.STDEV.P(B7:B1048576),0))),0)</f>
        <v>5.0925000000000002</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1524</v>
      </c>
      <c r="B9" s="49">
        <v>5.13</v>
      </c>
      <c r="C9" s="39" t="s">
        <v>401</v>
      </c>
      <c r="D9" s="39" t="s">
        <v>402</v>
      </c>
      <c r="E9" s="40">
        <v>52996455000102</v>
      </c>
      <c r="F9" s="38" t="s">
        <v>444</v>
      </c>
      <c r="G9" s="67" t="s">
        <v>1525</v>
      </c>
      <c r="H9" s="39" t="s">
        <v>75</v>
      </c>
      <c r="I9" s="39">
        <v>2025</v>
      </c>
      <c r="J9" s="41" t="s">
        <v>409</v>
      </c>
      <c r="L9" s="36"/>
      <c r="M9" s="28"/>
      <c r="N9" s="28"/>
      <c r="Q9" s="29"/>
      <c r="R9" s="29"/>
      <c r="S9" s="29"/>
    </row>
    <row r="10" spans="1:19" s="27" customFormat="1" ht="52.5" customHeight="1" x14ac:dyDescent="0.3">
      <c r="A10" s="34" t="s">
        <v>1526</v>
      </c>
      <c r="B10" s="49">
        <v>5.0999999999999996</v>
      </c>
      <c r="C10" s="39" t="s">
        <v>401</v>
      </c>
      <c r="D10" s="39" t="s">
        <v>402</v>
      </c>
      <c r="E10" s="40">
        <v>51978129000100</v>
      </c>
      <c r="F10" s="38" t="s">
        <v>730</v>
      </c>
      <c r="G10" s="67" t="s">
        <v>1191</v>
      </c>
      <c r="H10" s="39" t="s">
        <v>95</v>
      </c>
      <c r="I10" s="39">
        <v>2025</v>
      </c>
      <c r="J10" s="41" t="s">
        <v>409</v>
      </c>
      <c r="L10" s="36"/>
      <c r="M10" s="28"/>
      <c r="N10" s="28"/>
      <c r="Q10" s="29"/>
      <c r="R10" s="29"/>
      <c r="S10" s="29"/>
    </row>
    <row r="11" spans="1:19" s="27" customFormat="1" ht="52.5" customHeight="1" x14ac:dyDescent="0.3">
      <c r="A11" s="34" t="s">
        <v>1527</v>
      </c>
      <c r="B11" s="49">
        <v>5.14</v>
      </c>
      <c r="C11" s="39" t="s">
        <v>401</v>
      </c>
      <c r="D11" s="39" t="s">
        <v>402</v>
      </c>
      <c r="E11" s="40">
        <v>52996455000102</v>
      </c>
      <c r="F11" s="38" t="s">
        <v>970</v>
      </c>
      <c r="G11" s="67" t="s">
        <v>1158</v>
      </c>
      <c r="H11" s="39" t="s">
        <v>107</v>
      </c>
      <c r="I11" s="39">
        <v>2025</v>
      </c>
      <c r="J11" s="41" t="s">
        <v>409</v>
      </c>
      <c r="L11" s="36"/>
      <c r="M11" s="28"/>
      <c r="N11" s="28"/>
      <c r="Q11" s="29"/>
      <c r="R11" s="29"/>
      <c r="S11" s="29"/>
    </row>
    <row r="12" spans="1:19" s="27" customFormat="1" ht="52.5" customHeight="1" x14ac:dyDescent="0.3">
      <c r="A12" s="34" t="s">
        <v>1528</v>
      </c>
      <c r="B12" s="49">
        <v>5</v>
      </c>
      <c r="C12" s="39" t="s">
        <v>401</v>
      </c>
      <c r="D12" s="39" t="s">
        <v>402</v>
      </c>
      <c r="E12" s="40">
        <v>51978129000100</v>
      </c>
      <c r="F12" s="38" t="s">
        <v>1348</v>
      </c>
      <c r="G12" s="67" t="s">
        <v>1529</v>
      </c>
      <c r="H12" s="39" t="s">
        <v>81</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1530</v>
      </c>
      <c r="B15" s="49">
        <v>34.9</v>
      </c>
      <c r="C15" s="65" t="s">
        <v>1486</v>
      </c>
      <c r="D15" s="75" t="s">
        <v>1531</v>
      </c>
      <c r="E15" s="93" t="s">
        <v>1532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B00-000000000000}"/>
  </hyperlinks>
  <pageMargins left="0.4" right="0.4" top="0.6" bottom="0.6" header="0.31496062000000002" footer="0.31496062000000002"/>
  <pageSetup paperSize="9" scale="56" fitToHeight="0" orientation="landscape" cellComments="atEnd"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236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18.026</v>
      </c>
      <c r="B5" s="118">
        <f>IFERROR(MEDIAN(B7:B1048576),0)</f>
        <v>15.65</v>
      </c>
      <c r="C5" s="113"/>
      <c r="D5" s="118">
        <f>IFERROR(AVERAGEIFS(B7:B1048576,B7:B1048576,"&lt;"&amp;(A5+IFERROR(_xlfn.STDEV.P(B7:B1048576),0)),B7:B1048576,"&gt;"&amp;(A5-IFERROR(_xlfn.STDEV.P(B7:B1048576),0))),0)</f>
        <v>12.775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1533</v>
      </c>
      <c r="B9" s="49">
        <v>9.9</v>
      </c>
      <c r="C9" s="39" t="s">
        <v>401</v>
      </c>
      <c r="D9" s="39" t="s">
        <v>402</v>
      </c>
      <c r="E9" s="40">
        <v>9110229000153</v>
      </c>
      <c r="F9" s="38" t="s">
        <v>432</v>
      </c>
      <c r="G9" s="67" t="s">
        <v>1534</v>
      </c>
      <c r="H9" s="39" t="s">
        <v>75</v>
      </c>
      <c r="I9" s="39">
        <v>2025</v>
      </c>
      <c r="J9" s="41" t="s">
        <v>409</v>
      </c>
      <c r="L9" s="36"/>
      <c r="M9" s="28"/>
      <c r="N9" s="28"/>
      <c r="Q9" s="29"/>
      <c r="R9" s="29"/>
      <c r="S9" s="29"/>
    </row>
    <row r="10" spans="1:19" s="27" customFormat="1" ht="52.5" customHeight="1" x14ac:dyDescent="0.3">
      <c r="A10" s="34" t="s">
        <v>1535</v>
      </c>
      <c r="B10" s="49">
        <v>15.65</v>
      </c>
      <c r="C10" s="39" t="s">
        <v>401</v>
      </c>
      <c r="D10" s="39" t="s">
        <v>402</v>
      </c>
      <c r="E10" s="40">
        <v>36047635000191</v>
      </c>
      <c r="F10" s="38" t="s">
        <v>901</v>
      </c>
      <c r="G10" s="67" t="s">
        <v>902</v>
      </c>
      <c r="H10" s="39" t="s">
        <v>63</v>
      </c>
      <c r="I10" s="39">
        <v>2025</v>
      </c>
      <c r="J10" s="41" t="s">
        <v>405</v>
      </c>
      <c r="L10" s="36"/>
      <c r="M10" s="28"/>
      <c r="N10" s="28"/>
      <c r="Q10" s="29"/>
      <c r="R10" s="29"/>
      <c r="S10" s="29"/>
    </row>
    <row r="11" spans="1:19" s="27" customFormat="1" ht="52.5" customHeight="1" x14ac:dyDescent="0.3">
      <c r="A11" s="34" t="s">
        <v>1536</v>
      </c>
      <c r="B11" s="49">
        <v>9</v>
      </c>
      <c r="C11" s="39" t="s">
        <v>401</v>
      </c>
      <c r="D11" s="39" t="s">
        <v>402</v>
      </c>
      <c r="E11" s="40">
        <v>11166994000137</v>
      </c>
      <c r="F11" s="38" t="s">
        <v>1283</v>
      </c>
      <c r="G11" s="67" t="s">
        <v>1309</v>
      </c>
      <c r="H11" s="39" t="s">
        <v>60</v>
      </c>
      <c r="I11" s="39">
        <v>2025</v>
      </c>
      <c r="J11" s="41" t="s">
        <v>409</v>
      </c>
      <c r="L11" s="36"/>
      <c r="M11" s="28"/>
      <c r="N11" s="28"/>
      <c r="Q11" s="29"/>
      <c r="R11" s="29"/>
      <c r="S11" s="29"/>
    </row>
    <row r="12" spans="1:19" s="27" customFormat="1" ht="52.5" customHeight="1" x14ac:dyDescent="0.3">
      <c r="A12" s="34" t="s">
        <v>1537</v>
      </c>
      <c r="B12" s="49">
        <v>28.59</v>
      </c>
      <c r="C12" s="39" t="s">
        <v>401</v>
      </c>
      <c r="D12" s="39" t="s">
        <v>402</v>
      </c>
      <c r="E12" s="40">
        <v>9110229000153</v>
      </c>
      <c r="F12" s="38" t="s">
        <v>416</v>
      </c>
      <c r="G12" s="67" t="s">
        <v>1538</v>
      </c>
      <c r="H12" s="39" t="s">
        <v>73</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1539</v>
      </c>
      <c r="B15" s="49">
        <v>26.99</v>
      </c>
      <c r="C15" s="65" t="s">
        <v>1486</v>
      </c>
      <c r="D15" s="75" t="s">
        <v>1540</v>
      </c>
      <c r="E15" s="93" t="s">
        <v>1541</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C00-000000000000}"/>
  </hyperlinks>
  <pageMargins left="0.4" right="0.4" top="0.6" bottom="0.6" header="0.31496062000000002" footer="0.31496062000000002"/>
  <pageSetup paperSize="9" scale="56" fitToHeight="0" orientation="landscape" cellComments="atEnd"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238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10.762857142857143</v>
      </c>
      <c r="B5" s="118">
        <f>IFERROR(MEDIAN(B7:B1048576),0)</f>
        <v>9.5</v>
      </c>
      <c r="C5" s="113"/>
      <c r="D5" s="118">
        <f>IFERROR(AVERAGEIFS(B7:B1048576,B7:B1048576,"&lt;"&amp;(A5+IFERROR(_xlfn.STDEV.P(B7:B1048576),0)),B7:B1048576,"&gt;"&amp;(A5-IFERROR(_xlfn.STDEV.P(B7:B1048576),0))),0)</f>
        <v>9.4783333333333335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1542</v>
      </c>
      <c r="B9" s="49">
        <v>12.89</v>
      </c>
      <c r="C9" s="39" t="s">
        <v>651</v>
      </c>
      <c r="D9" s="39" t="s">
        <v>402</v>
      </c>
      <c r="E9" s="40">
        <v>58301228000100</v>
      </c>
      <c r="F9" s="38" t="s">
        <v>508</v>
      </c>
      <c r="G9" s="67" t="s">
        <v>509</v>
      </c>
      <c r="H9" s="39" t="s">
        <v>181</v>
      </c>
      <c r="I9" s="39">
        <v>2024</v>
      </c>
      <c r="J9" s="41" t="s">
        <v>409</v>
      </c>
      <c r="L9" s="36"/>
      <c r="M9" s="28"/>
      <c r="N9" s="28"/>
      <c r="Q9" s="29"/>
      <c r="R9" s="29"/>
      <c r="S9" s="29"/>
    </row>
    <row r="10" spans="1:19" s="27" customFormat="1" ht="52.5" customHeight="1" x14ac:dyDescent="0.3">
      <c r="A10" s="34" t="s">
        <v>1543</v>
      </c>
      <c r="B10" s="49">
        <v>7.5</v>
      </c>
      <c r="C10" s="39" t="s">
        <v>651</v>
      </c>
      <c r="D10" s="39" t="s">
        <v>402</v>
      </c>
      <c r="E10" s="40">
        <v>52711183000157</v>
      </c>
      <c r="F10" s="38" t="s">
        <v>600</v>
      </c>
      <c r="G10" s="67" t="s">
        <v>436</v>
      </c>
      <c r="H10" s="39" t="s">
        <v>75</v>
      </c>
      <c r="I10" s="39">
        <v>2025</v>
      </c>
      <c r="J10" s="41" t="s">
        <v>409</v>
      </c>
      <c r="L10" s="36"/>
      <c r="M10" s="28"/>
      <c r="N10" s="28"/>
      <c r="Q10" s="29"/>
      <c r="R10" s="29"/>
      <c r="S10" s="29"/>
    </row>
    <row r="11" spans="1:19" s="27" customFormat="1" ht="52.5" customHeight="1" x14ac:dyDescent="0.3">
      <c r="A11" s="34" t="s">
        <v>1544</v>
      </c>
      <c r="B11" s="49">
        <v>8.58</v>
      </c>
      <c r="C11" s="39" t="s">
        <v>651</v>
      </c>
      <c r="D11" s="39" t="s">
        <v>402</v>
      </c>
      <c r="E11" s="40">
        <v>55240764000146</v>
      </c>
      <c r="F11" s="38" t="s">
        <v>1545</v>
      </c>
      <c r="G11" s="67" t="s">
        <v>1546</v>
      </c>
      <c r="H11" s="39" t="s">
        <v>65</v>
      </c>
      <c r="I11" s="39">
        <v>2025</v>
      </c>
      <c r="J11" s="41" t="s">
        <v>409</v>
      </c>
      <c r="L11" s="36"/>
      <c r="M11" s="28"/>
      <c r="N11" s="28"/>
      <c r="Q11" s="29"/>
      <c r="R11" s="29"/>
      <c r="S11" s="29"/>
    </row>
    <row r="12" spans="1:19" s="27" customFormat="1" ht="52.5" customHeight="1" x14ac:dyDescent="0.3">
      <c r="A12" s="34" t="s">
        <v>1547</v>
      </c>
      <c r="B12" s="49">
        <v>8.4</v>
      </c>
      <c r="C12" s="39" t="s">
        <v>651</v>
      </c>
      <c r="D12" s="39" t="s">
        <v>402</v>
      </c>
      <c r="E12" s="40">
        <v>55240764000146</v>
      </c>
      <c r="F12" s="38" t="s">
        <v>1081</v>
      </c>
      <c r="G12" s="67" t="s">
        <v>1548</v>
      </c>
      <c r="H12" s="39" t="s">
        <v>107</v>
      </c>
      <c r="I12" s="39">
        <v>2025</v>
      </c>
      <c r="J12" s="41" t="s">
        <v>409</v>
      </c>
      <c r="L12" s="36"/>
      <c r="M12" s="28"/>
      <c r="N12" s="28"/>
      <c r="Q12" s="29"/>
      <c r="R12" s="29"/>
      <c r="S12" s="29"/>
    </row>
    <row r="13" spans="1:19" s="27" customFormat="1" ht="52.5" customHeight="1" x14ac:dyDescent="0.3">
      <c r="A13" s="34" t="s">
        <v>1549</v>
      </c>
      <c r="B13" s="49">
        <v>9.5</v>
      </c>
      <c r="C13" s="39" t="s">
        <v>401</v>
      </c>
      <c r="D13" s="39" t="s">
        <v>402</v>
      </c>
      <c r="E13" s="40">
        <v>19129945000136</v>
      </c>
      <c r="F13" s="38" t="s">
        <v>567</v>
      </c>
      <c r="G13" s="67" t="s">
        <v>1550</v>
      </c>
      <c r="H13" s="39" t="s">
        <v>71</v>
      </c>
      <c r="I13" s="39">
        <v>2025</v>
      </c>
      <c r="J13" s="41" t="s">
        <v>409</v>
      </c>
      <c r="L13" s="36"/>
      <c r="M13" s="28"/>
      <c r="N13" s="28"/>
      <c r="Q13" s="29"/>
      <c r="R13" s="29"/>
      <c r="S13" s="29"/>
    </row>
    <row r="14" spans="1:19" s="27" customFormat="1" ht="52.5" customHeight="1" x14ac:dyDescent="0.3">
      <c r="A14" s="34" t="s">
        <v>1551</v>
      </c>
      <c r="B14" s="49">
        <v>10</v>
      </c>
      <c r="C14" s="39" t="s">
        <v>401</v>
      </c>
      <c r="D14" s="39" t="s">
        <v>402</v>
      </c>
      <c r="E14" s="40">
        <v>29755673000133</v>
      </c>
      <c r="F14" s="38" t="s">
        <v>1552</v>
      </c>
      <c r="G14" s="67" t="s">
        <v>1553</v>
      </c>
      <c r="H14" s="39" t="s">
        <v>93</v>
      </c>
      <c r="I14" s="39">
        <v>2025</v>
      </c>
      <c r="J14" s="41" t="s">
        <v>422</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5">
      <c r="A17" s="34" t="s">
        <v>1554</v>
      </c>
      <c r="B17" s="49">
        <v>18.47</v>
      </c>
      <c r="C17" s="65" t="s">
        <v>1486</v>
      </c>
      <c r="D17" s="75" t="s">
        <v>1555</v>
      </c>
      <c r="E17" s="93" t="s">
        <v>1556</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D00-000000000000}"/>
  </hyperlinks>
  <pageMargins left="0.4" right="0.4" top="0.6" bottom="0.6" header="0.31496062000000002" footer="0.31496062000000002"/>
  <pageSetup paperSize="9" scale="56" fitToHeight="0" orientation="landscape" cellComments="atEnd"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240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72.725999999999999</v>
      </c>
      <c r="B5" s="118">
        <f>IFERROR(MEDIAN(B7:B1048576),0)</f>
        <v>69</v>
      </c>
      <c r="C5" s="113"/>
      <c r="D5" s="118">
        <f>IFERROR(AVERAGEIFS(B7:B1048576,B7:B1048576,"&lt;"&amp;(A5+IFERROR(_xlfn.STDEV.P(B7:B1048576),0)),B7:B1048576,"&gt;"&amp;(A5-IFERROR(_xlfn.STDEV.P(B7:B1048576),0))),0)</f>
        <v>70.293333333333337</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1557</v>
      </c>
      <c r="B9" s="49">
        <v>62.85</v>
      </c>
      <c r="C9" s="39" t="s">
        <v>651</v>
      </c>
      <c r="D9" s="39" t="s">
        <v>402</v>
      </c>
      <c r="E9" s="40">
        <v>90578410000107</v>
      </c>
      <c r="F9" s="38" t="s">
        <v>1558</v>
      </c>
      <c r="G9" s="67" t="s">
        <v>871</v>
      </c>
      <c r="H9" s="39" t="s">
        <v>95</v>
      </c>
      <c r="I9" s="39">
        <v>2024</v>
      </c>
      <c r="J9" s="41" t="s">
        <v>422</v>
      </c>
      <c r="L9" s="36"/>
      <c r="M9" s="28"/>
      <c r="N9" s="28"/>
      <c r="Q9" s="29"/>
      <c r="R9" s="29"/>
      <c r="S9" s="29"/>
    </row>
    <row r="10" spans="1:19" s="27" customFormat="1" ht="52.5" customHeight="1" x14ac:dyDescent="0.3">
      <c r="A10" s="34" t="s">
        <v>1559</v>
      </c>
      <c r="B10" s="49">
        <v>69</v>
      </c>
      <c r="C10" s="39" t="s">
        <v>401</v>
      </c>
      <c r="D10" s="39" t="s">
        <v>402</v>
      </c>
      <c r="E10" s="40">
        <v>49535617000109</v>
      </c>
      <c r="F10" s="38" t="s">
        <v>1560</v>
      </c>
      <c r="G10" s="67" t="s">
        <v>1561</v>
      </c>
      <c r="H10" s="39" t="s">
        <v>60</v>
      </c>
      <c r="I10" s="39">
        <v>2025</v>
      </c>
      <c r="J10" s="41" t="s">
        <v>409</v>
      </c>
      <c r="L10" s="36"/>
      <c r="M10" s="28"/>
      <c r="N10" s="28"/>
      <c r="Q10" s="29"/>
      <c r="R10" s="29"/>
      <c r="S10" s="29"/>
    </row>
    <row r="11" spans="1:19" s="27" customFormat="1" ht="52.5" customHeight="1" x14ac:dyDescent="0.3">
      <c r="A11" s="34" t="s">
        <v>1562</v>
      </c>
      <c r="B11" s="49">
        <v>74.989999999999995</v>
      </c>
      <c r="C11" s="39" t="s">
        <v>728</v>
      </c>
      <c r="D11" s="39" t="s">
        <v>729</v>
      </c>
      <c r="E11" s="40">
        <v>21768112000167</v>
      </c>
      <c r="F11" s="38" t="s">
        <v>1563</v>
      </c>
      <c r="G11" s="67" t="s">
        <v>1564</v>
      </c>
      <c r="H11" s="39" t="s">
        <v>63</v>
      </c>
      <c r="I11" s="39">
        <v>2025</v>
      </c>
      <c r="J11" s="41" t="s">
        <v>779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1565</v>
      </c>
      <c r="B14" s="49">
        <v>66.89</v>
      </c>
      <c r="C14" s="65" t="s">
        <v>1449</v>
      </c>
      <c r="D14" s="75" t="s">
        <v>425</v>
      </c>
      <c r="E14" s="93" t="s">
        <v>1566</v>
      </c>
      <c r="F14" s="94"/>
      <c r="G14" s="30"/>
      <c r="H14" s="30"/>
      <c r="I14" s="30"/>
      <c r="J14" s="30"/>
      <c r="L14" s="73"/>
      <c r="M14" s="33"/>
      <c r="N14" s="33"/>
      <c r="Q14" s="32"/>
      <c r="R14" s="32"/>
      <c r="S14" s="32"/>
    </row>
    <row r="15" spans="1:19" s="27" customFormat="1" ht="52.5" customHeight="1" x14ac:dyDescent="0.35">
      <c r="A15" s="34" t="s">
        <v>1567</v>
      </c>
      <c r="B15" s="49">
        <v>89.9</v>
      </c>
      <c r="C15" s="65" t="s">
        <v>1568</v>
      </c>
      <c r="D15" s="75" t="s">
        <v>1319</v>
      </c>
      <c r="E15" s="93" t="s">
        <v>1569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E00-000000000000}"/>
  </hyperlinks>
  <pageMargins left="0.4" right="0.4" top="0.6" bottom="0.6" header="0.31496062000000002" footer="0.31496062000000002"/>
  <pageSetup paperSize="9" scale="56" fitToHeight="0" orientation="landscape" cellComments="atEnd"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242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20.565714285714286</v>
      </c>
      <c r="B5" s="118">
        <f>IFERROR(MEDIAN(B7:B1048576),0)</f>
        <v>20</v>
      </c>
      <c r="C5" s="113"/>
      <c r="D5" s="118">
        <f>IFERROR(AVERAGEIFS(B7:B1048576,B7:B1048576,"&lt;"&amp;(A5+IFERROR(_xlfn.STDEV.P(B7:B1048576),0)),B7:B1048576,"&gt;"&amp;(A5-IFERROR(_xlfn.STDEV.P(B7:B1048576),0))),0)</f>
        <v>19.033333333333335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1570</v>
      </c>
      <c r="B9" s="49">
        <v>23.1</v>
      </c>
      <c r="C9" s="39" t="s">
        <v>401</v>
      </c>
      <c r="D9" s="39" t="s">
        <v>402</v>
      </c>
      <c r="E9" s="40">
        <v>39598139000114</v>
      </c>
      <c r="F9" s="38" t="s">
        <v>793</v>
      </c>
      <c r="G9" s="67" t="s">
        <v>794</v>
      </c>
      <c r="H9" s="39" t="s">
        <v>91</v>
      </c>
      <c r="I9" s="39">
        <v>2025</v>
      </c>
      <c r="J9" s="41" t="s">
        <v>405</v>
      </c>
      <c r="L9" s="36"/>
      <c r="M9" s="28"/>
      <c r="N9" s="28"/>
      <c r="Q9" s="29"/>
      <c r="R9" s="29"/>
      <c r="S9" s="29"/>
    </row>
    <row r="10" spans="1:19" s="27" customFormat="1" ht="52.5" customHeight="1" x14ac:dyDescent="0.3">
      <c r="A10" s="34" t="s">
        <v>1571</v>
      </c>
      <c r="B10" s="49">
        <v>9.9</v>
      </c>
      <c r="C10" s="39" t="s">
        <v>763</v>
      </c>
      <c r="D10" s="39" t="s">
        <v>402</v>
      </c>
      <c r="E10" s="40" t="s">
        <v>717</v>
      </c>
      <c r="F10" s="38" t="s">
        <v>542</v>
      </c>
      <c r="G10" s="67" t="s">
        <v>1572</v>
      </c>
      <c r="H10" s="39" t="s">
        <v>60</v>
      </c>
      <c r="I10" s="39">
        <v>2025</v>
      </c>
      <c r="J10" s="41" t="s">
        <v>409</v>
      </c>
      <c r="L10" s="36"/>
      <c r="M10" s="28"/>
      <c r="N10" s="28"/>
      <c r="Q10" s="29"/>
      <c r="R10" s="29"/>
      <c r="S10" s="29"/>
    </row>
    <row r="11" spans="1:19" s="27" customFormat="1" ht="52.5" customHeight="1" x14ac:dyDescent="0.3">
      <c r="A11" s="34" t="s">
        <v>1573</v>
      </c>
      <c r="B11" s="49">
        <v>20</v>
      </c>
      <c r="C11" s="39" t="s">
        <v>401</v>
      </c>
      <c r="D11" s="39" t="s">
        <v>402</v>
      </c>
      <c r="E11" s="40">
        <v>19885795000190</v>
      </c>
      <c r="F11" s="38" t="s">
        <v>1574</v>
      </c>
      <c r="G11" s="67" t="s">
        <v>1575</v>
      </c>
      <c r="H11" s="39" t="s">
        <v>73</v>
      </c>
      <c r="I11" s="39">
        <v>2025</v>
      </c>
      <c r="J11" s="41" t="s">
        <v>405</v>
      </c>
      <c r="L11" s="36"/>
      <c r="M11" s="28"/>
      <c r="N11" s="28"/>
      <c r="Q11" s="29"/>
      <c r="R11" s="29"/>
      <c r="S11" s="29"/>
    </row>
    <row r="12" spans="1:19" s="27" customFormat="1" ht="52.5" customHeight="1" x14ac:dyDescent="0.3">
      <c r="A12" s="34" t="s">
        <v>1576</v>
      </c>
      <c r="B12" s="49">
        <v>14</v>
      </c>
      <c r="C12" s="39" t="s">
        <v>401</v>
      </c>
      <c r="D12" s="39" t="s">
        <v>402</v>
      </c>
      <c r="E12" s="40">
        <v>44910500000136</v>
      </c>
      <c r="F12" s="38" t="s">
        <v>1364</v>
      </c>
      <c r="G12" s="67" t="s">
        <v>1447</v>
      </c>
      <c r="H12" s="39" t="s">
        <v>69</v>
      </c>
      <c r="I12" s="39">
        <v>2025</v>
      </c>
      <c r="J12" s="41" t="s">
        <v>409</v>
      </c>
      <c r="L12" s="36"/>
      <c r="M12" s="28"/>
      <c r="N12" s="28"/>
      <c r="Q12" s="29"/>
      <c r="R12" s="29"/>
      <c r="S12" s="29"/>
    </row>
    <row r="13" spans="1:19" s="27" customFormat="1" ht="52.5" customHeight="1" x14ac:dyDescent="0.3">
      <c r="A13" s="34" t="s">
        <v>1577</v>
      </c>
      <c r="B13" s="49">
        <v>9.99</v>
      </c>
      <c r="C13" s="39" t="s">
        <v>401</v>
      </c>
      <c r="D13" s="39" t="s">
        <v>402</v>
      </c>
      <c r="E13" s="40">
        <v>41507227000105</v>
      </c>
      <c r="F13" s="38" t="s">
        <v>542</v>
      </c>
      <c r="G13" s="67" t="s">
        <v>1371</v>
      </c>
      <c r="H13" s="39" t="s">
        <v>65</v>
      </c>
      <c r="I13" s="39">
        <v>2025</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1578</v>
      </c>
      <c r="B16" s="49">
        <v>34.76</v>
      </c>
      <c r="C16" s="65" t="s">
        <v>1449</v>
      </c>
      <c r="D16" s="75" t="s">
        <v>1264</v>
      </c>
      <c r="E16" s="93" t="s">
        <v>1579</v>
      </c>
      <c r="F16" s="94"/>
      <c r="G16" s="30"/>
      <c r="H16" s="30"/>
      <c r="I16" s="30"/>
      <c r="J16" s="30"/>
      <c r="L16" s="73"/>
      <c r="M16" s="33"/>
      <c r="N16" s="33"/>
      <c r="Q16" s="32"/>
      <c r="R16" s="32"/>
      <c r="S16" s="32"/>
    </row>
    <row r="17" spans="1:19" s="27" customFormat="1" ht="52.5" customHeight="1" x14ac:dyDescent="0.35">
      <c r="A17" s="34" t="s">
        <v>1580</v>
      </c>
      <c r="B17" s="49">
        <v>32.21</v>
      </c>
      <c r="C17" s="65" t="s">
        <v>1568</v>
      </c>
      <c r="D17" s="75" t="s">
        <v>1581</v>
      </c>
      <c r="E17" s="93" t="s">
        <v>1582</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F00-000000000000}"/>
  </hyperlinks>
  <pageMargins left="0.4" right="0.4" top="0.6" bottom="0.6" header="0.31496062000000002" footer="0.31496062000000002"/>
  <pageSetup paperSize="9" scale="56" fitToHeight="0" orientation="landscape" cellComments="atEnd"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244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24.883333333333336</v>
      </c>
      <c r="B5" s="118">
        <f>IFERROR(MEDIAN(B7:B1048576),0)</f>
        <v>21.15</v>
      </c>
      <c r="C5" s="113"/>
      <c r="D5" s="118">
        <f>IFERROR(AVERAGEIFS(B7:B1048576,B7:B1048576,"&lt;"&amp;(A5+IFERROR(_xlfn.STDEV.P(B7:B1048576),0)),B7:B1048576,"&gt;"&amp;(A5-IFERROR(_xlfn.STDEV.P(B7:B1048576),0))),0)</f>
        <v>20.36</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1583</v>
      </c>
      <c r="B9" s="49">
        <v>17.7</v>
      </c>
      <c r="C9" s="39" t="s">
        <v>651</v>
      </c>
      <c r="D9" s="39" t="s">
        <v>402</v>
      </c>
      <c r="E9" s="40">
        <v>37968398000164</v>
      </c>
      <c r="F9" s="38" t="s">
        <v>432</v>
      </c>
      <c r="G9" s="67" t="s">
        <v>433</v>
      </c>
      <c r="H9" s="39" t="s">
        <v>79</v>
      </c>
      <c r="I9" s="39">
        <v>2025</v>
      </c>
      <c r="J9" s="41" t="s">
        <v>409</v>
      </c>
      <c r="L9" s="36"/>
      <c r="M9" s="28"/>
      <c r="N9" s="28"/>
      <c r="Q9" s="29"/>
      <c r="R9" s="29"/>
      <c r="S9" s="29"/>
    </row>
    <row r="10" spans="1:19" s="27" customFormat="1" ht="52.5" customHeight="1" x14ac:dyDescent="0.3">
      <c r="A10" s="34" t="s">
        <v>1584</v>
      </c>
      <c r="B10" s="49">
        <v>21.4</v>
      </c>
      <c r="C10" s="39" t="s">
        <v>651</v>
      </c>
      <c r="D10" s="39" t="s">
        <v>402</v>
      </c>
      <c r="E10" s="40">
        <v>37968398000164</v>
      </c>
      <c r="F10" s="38" t="s">
        <v>1585</v>
      </c>
      <c r="G10" s="67" t="s">
        <v>1586</v>
      </c>
      <c r="H10" s="39" t="s">
        <v>65</v>
      </c>
      <c r="I10" s="39">
        <v>2025</v>
      </c>
      <c r="J10" s="41" t="s">
        <v>422</v>
      </c>
      <c r="L10" s="36"/>
      <c r="M10" s="28"/>
      <c r="N10" s="28"/>
      <c r="Q10" s="29"/>
      <c r="R10" s="29"/>
      <c r="S10" s="29"/>
    </row>
    <row r="11" spans="1:19" s="27" customFormat="1" ht="52.5" customHeight="1" x14ac:dyDescent="0.3">
      <c r="A11" s="34" t="s">
        <v>1587</v>
      </c>
      <c r="B11" s="49">
        <v>20</v>
      </c>
      <c r="C11" s="39" t="s">
        <v>651</v>
      </c>
      <c r="D11" s="39" t="s">
        <v>402</v>
      </c>
      <c r="E11" s="40">
        <v>42188256000114</v>
      </c>
      <c r="F11" s="38" t="s">
        <v>1188</v>
      </c>
      <c r="G11" s="67" t="s">
        <v>1588</v>
      </c>
      <c r="H11" s="39" t="s">
        <v>81</v>
      </c>
      <c r="I11" s="39">
        <v>2025</v>
      </c>
      <c r="J11" s="41" t="s">
        <v>409</v>
      </c>
      <c r="L11" s="36"/>
      <c r="M11" s="28"/>
      <c r="N11" s="28"/>
      <c r="Q11" s="29"/>
      <c r="R11" s="29"/>
      <c r="S11" s="29"/>
    </row>
    <row r="12" spans="1:19" s="27" customFormat="1" ht="52.5" customHeight="1" x14ac:dyDescent="0.3">
      <c r="A12" s="34" t="s">
        <v>1589</v>
      </c>
      <c r="B12" s="49">
        <v>20.9</v>
      </c>
      <c r="C12" s="39" t="s">
        <v>651</v>
      </c>
      <c r="D12" s="39" t="s">
        <v>402</v>
      </c>
      <c r="E12" s="40">
        <v>32040295000116</v>
      </c>
      <c r="F12" s="38" t="s">
        <v>639</v>
      </c>
      <c r="G12" s="67" t="s">
        <v>1227</v>
      </c>
      <c r="H12" s="39" t="s">
        <v>71</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1590</v>
      </c>
      <c r="B15" s="49">
        <v>21.8</v>
      </c>
      <c r="C15" s="65" t="s">
        <v>1568</v>
      </c>
      <c r="D15" s="75" t="s">
        <v>1436</v>
      </c>
      <c r="E15" s="93" t="s">
        <v>1591</v>
      </c>
      <c r="F15" s="94"/>
      <c r="G15" s="30"/>
      <c r="H15" s="30"/>
      <c r="I15" s="30"/>
      <c r="J15" s="30"/>
      <c r="L15" s="73"/>
      <c r="M15" s="33"/>
      <c r="N15" s="33"/>
      <c r="Q15" s="32"/>
      <c r="R15" s="32"/>
      <c r="S15" s="32"/>
    </row>
    <row r="16" spans="1:19" s="27" customFormat="1" ht="52.5" customHeight="1" x14ac:dyDescent="0.35">
      <c r="A16" s="34" t="s">
        <v>1592</v>
      </c>
      <c r="B16" s="49">
        <v>47.5</v>
      </c>
      <c r="C16" s="65" t="s">
        <v>1568</v>
      </c>
      <c r="D16" s="75" t="s">
        <v>457</v>
      </c>
      <c r="E16" s="93" t="s">
        <v>1593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000-000000000000}"/>
  </hyperlinks>
  <pageMargins left="0.4" right="0.4" top="0.6" bottom="0.6" header="0.31496062000000002" footer="0.31496062000000002"/>
  <pageSetup paperSize="9" scale="56" fitToHeight="0" orientation="landscape" cellComments="atEnd"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246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45.47571428571429</v>
      </c>
      <c r="B5" s="118">
        <f>IFERROR(MEDIAN(B7:B1048576),0)</f>
        <v>36</v>
      </c>
      <c r="C5" s="113"/>
      <c r="D5" s="118">
        <f>IFERROR(AVERAGEIFS(B7:B1048576,B7:B1048576,"&lt;"&amp;(A5+IFERROR(_xlfn.STDEV.P(B7:B1048576),0)),B7:B1048576,"&gt;"&amp;(A5-IFERROR(_xlfn.STDEV.P(B7:B1048576),0))),0)</f>
        <v>37.238333333333337</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1594</v>
      </c>
      <c r="B9" s="49">
        <v>35</v>
      </c>
      <c r="C9" s="39" t="s">
        <v>651</v>
      </c>
      <c r="D9" s="39" t="s">
        <v>402</v>
      </c>
      <c r="E9" s="40">
        <v>42188256000114</v>
      </c>
      <c r="F9" s="38" t="s">
        <v>838</v>
      </c>
      <c r="G9" s="67" t="s">
        <v>1595</v>
      </c>
      <c r="H9" s="39" t="s">
        <v>77</v>
      </c>
      <c r="I9" s="39">
        <v>2025</v>
      </c>
      <c r="J9" s="41" t="s">
        <v>409</v>
      </c>
      <c r="L9" s="36"/>
      <c r="M9" s="28"/>
      <c r="N9" s="28"/>
      <c r="Q9" s="29"/>
      <c r="R9" s="29"/>
      <c r="S9" s="29"/>
    </row>
    <row r="10" spans="1:19" s="27" customFormat="1" ht="52.5" customHeight="1" x14ac:dyDescent="0.3">
      <c r="A10" s="34" t="s">
        <v>1596</v>
      </c>
      <c r="B10" s="49">
        <v>49.9</v>
      </c>
      <c r="C10" s="39" t="s">
        <v>651</v>
      </c>
      <c r="D10" s="39" t="s">
        <v>402</v>
      </c>
      <c r="E10" s="40">
        <v>32040295000116</v>
      </c>
      <c r="F10" s="38" t="s">
        <v>853</v>
      </c>
      <c r="G10" s="67" t="s">
        <v>854</v>
      </c>
      <c r="H10" s="39" t="s">
        <v>60</v>
      </c>
      <c r="I10" s="39">
        <v>2025</v>
      </c>
      <c r="J10" s="41" t="s">
        <v>405</v>
      </c>
      <c r="L10" s="36"/>
      <c r="M10" s="28"/>
      <c r="N10" s="28"/>
      <c r="Q10" s="29"/>
      <c r="R10" s="29"/>
      <c r="S10" s="29"/>
    </row>
    <row r="11" spans="1:19" s="27" customFormat="1" ht="52.5" customHeight="1" x14ac:dyDescent="0.3">
      <c r="A11" s="34" t="s">
        <v>1597</v>
      </c>
      <c r="B11" s="49">
        <v>36</v>
      </c>
      <c r="C11" s="39" t="s">
        <v>763</v>
      </c>
      <c r="D11" s="39" t="s">
        <v>402</v>
      </c>
      <c r="E11" s="40">
        <v>19885795000190</v>
      </c>
      <c r="F11" s="38" t="s">
        <v>901</v>
      </c>
      <c r="G11" s="67" t="s">
        <v>902</v>
      </c>
      <c r="H11" s="39" t="s">
        <v>63</v>
      </c>
      <c r="I11" s="39">
        <v>2025</v>
      </c>
      <c r="J11" s="41" t="s">
        <v>405</v>
      </c>
      <c r="L11" s="36"/>
      <c r="M11" s="28"/>
      <c r="N11" s="28"/>
      <c r="Q11" s="29"/>
      <c r="R11" s="29"/>
      <c r="S11" s="29"/>
    </row>
    <row r="12" spans="1:19" s="27" customFormat="1" ht="52.5" customHeight="1" x14ac:dyDescent="0.3">
      <c r="A12" s="34" t="s">
        <v>1598</v>
      </c>
      <c r="B12" s="49">
        <v>29.65</v>
      </c>
      <c r="C12" s="39" t="s">
        <v>651</v>
      </c>
      <c r="D12" s="39" t="s">
        <v>402</v>
      </c>
      <c r="E12" s="40">
        <v>52808988000113</v>
      </c>
      <c r="F12" s="38" t="s">
        <v>1256</v>
      </c>
      <c r="G12" s="67" t="s">
        <v>1118</v>
      </c>
      <c r="H12" s="39" t="s">
        <v>60</v>
      </c>
      <c r="I12" s="39">
        <v>2025</v>
      </c>
      <c r="J12" s="41" t="s">
        <v>409</v>
      </c>
      <c r="L12" s="36"/>
      <c r="M12" s="28"/>
      <c r="N12" s="28"/>
      <c r="Q12" s="29"/>
      <c r="R12" s="29"/>
      <c r="S12" s="29"/>
    </row>
    <row r="13" spans="1:19" s="27" customFormat="1" ht="52.5" customHeight="1" x14ac:dyDescent="0.3">
      <c r="A13" s="34" t="s">
        <v>1599</v>
      </c>
      <c r="B13" s="49">
        <v>25.98</v>
      </c>
      <c r="C13" s="39" t="s">
        <v>651</v>
      </c>
      <c r="D13" s="39" t="s">
        <v>402</v>
      </c>
      <c r="E13" s="40">
        <v>42188256000114</v>
      </c>
      <c r="F13" s="38" t="s">
        <v>1545</v>
      </c>
      <c r="G13" s="67" t="s">
        <v>1546</v>
      </c>
      <c r="H13" s="39" t="s">
        <v>65</v>
      </c>
      <c r="I13" s="39">
        <v>2025</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1600</v>
      </c>
      <c r="B16" s="49">
        <v>46.9</v>
      </c>
      <c r="C16" s="65" t="s">
        <v>1601</v>
      </c>
      <c r="D16" s="75" t="s">
        <v>457</v>
      </c>
      <c r="E16" s="93" t="s">
        <v>1602</v>
      </c>
      <c r="F16" s="94"/>
      <c r="G16" s="30"/>
      <c r="H16" s="30"/>
      <c r="I16" s="30"/>
      <c r="J16" s="30"/>
      <c r="L16" s="73"/>
      <c r="M16" s="33"/>
      <c r="N16" s="33"/>
      <c r="Q16" s="32"/>
      <c r="R16" s="32"/>
      <c r="S16" s="32"/>
    </row>
    <row r="17" spans="1:19" s="27" customFormat="1" ht="52.5" customHeight="1" x14ac:dyDescent="0.35">
      <c r="A17" s="34" t="s">
        <v>1603</v>
      </c>
      <c r="B17" s="49">
        <v>94.9</v>
      </c>
      <c r="C17" s="65" t="s">
        <v>1601</v>
      </c>
      <c r="D17" s="75" t="s">
        <v>757</v>
      </c>
      <c r="E17" s="93" t="s">
        <v>1604</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100-000000000000}"/>
  </hyperlinks>
  <pageMargins left="0.4" right="0.4" top="0.6" bottom="0.6" header="0.31496062000000002" footer="0.31496062000000002"/>
  <pageSetup paperSize="9" scale="56" fitToHeight="0" orientation="landscape" cellComments="atEnd"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248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10.841666666666667</v>
      </c>
      <c r="B5" s="118">
        <f>IFERROR(MEDIAN(B7:B1048576),0)</f>
        <v>11.475</v>
      </c>
      <c r="C5" s="113"/>
      <c r="D5" s="118">
        <f>IFERROR(AVERAGEIFS(B7:B1048576,B7:B1048576,"&lt;"&amp;(A5+IFERROR(_xlfn.STDEV.P(B7:B1048576),0)),B7:B1048576,"&gt;"&amp;(A5-IFERROR(_xlfn.STDEV.P(B7:B1048576),0))),0)</f>
        <v>11.137499999999999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1605</v>
      </c>
      <c r="B9" s="49">
        <v>11.6</v>
      </c>
      <c r="C9" s="39" t="s">
        <v>981</v>
      </c>
      <c r="D9" s="39" t="s">
        <v>729</v>
      </c>
      <c r="E9" s="40">
        <v>54205260000122</v>
      </c>
      <c r="F9" s="38" t="s">
        <v>1606</v>
      </c>
      <c r="G9" s="67" t="s">
        <v>1607</v>
      </c>
      <c r="H9" s="39" t="s">
        <v>65</v>
      </c>
      <c r="I9" s="39">
        <v>2025</v>
      </c>
      <c r="J9" s="41" t="s">
        <v>732</v>
      </c>
      <c r="L9" s="36"/>
      <c r="M9" s="28"/>
      <c r="N9" s="28"/>
      <c r="Q9" s="29"/>
      <c r="R9" s="29"/>
      <c r="S9" s="29"/>
    </row>
    <row r="10" spans="1:19" s="27" customFormat="1" ht="52.5" customHeight="1" x14ac:dyDescent="0.3">
      <c r="A10" s="34" t="s">
        <v>1608</v>
      </c>
      <c r="B10" s="49">
        <v>9.34</v>
      </c>
      <c r="C10" s="39" t="s">
        <v>728</v>
      </c>
      <c r="D10" s="39" t="s">
        <v>729</v>
      </c>
      <c r="E10" s="40">
        <v>30563577000172</v>
      </c>
      <c r="F10" s="38" t="s">
        <v>527</v>
      </c>
      <c r="G10" s="67" t="s">
        <v>1609</v>
      </c>
      <c r="H10" s="39" t="s">
        <v>67</v>
      </c>
      <c r="I10" s="39">
        <v>2025</v>
      </c>
      <c r="J10" s="41" t="s">
        <v>779</v>
      </c>
      <c r="L10" s="36"/>
      <c r="M10" s="28"/>
      <c r="N10" s="28"/>
      <c r="Q10" s="29"/>
      <c r="R10" s="29"/>
      <c r="S10" s="29"/>
    </row>
    <row r="11" spans="1:19" s="27" customFormat="1" ht="52.5" customHeight="1" x14ac:dyDescent="0.3">
      <c r="A11" s="34" t="s">
        <v>1610</v>
      </c>
      <c r="B11" s="49">
        <v>7.5</v>
      </c>
      <c r="C11" s="39" t="s">
        <v>651</v>
      </c>
      <c r="D11" s="39" t="s">
        <v>402</v>
      </c>
      <c r="E11" s="40">
        <v>9110229000153</v>
      </c>
      <c r="F11" s="38" t="s">
        <v>508</v>
      </c>
      <c r="G11" s="67" t="s">
        <v>509</v>
      </c>
      <c r="H11" s="39" t="s">
        <v>181</v>
      </c>
      <c r="I11" s="39">
        <v>2024</v>
      </c>
      <c r="J11" s="41" t="s">
        <v>409</v>
      </c>
      <c r="L11" s="36"/>
      <c r="M11" s="28"/>
      <c r="N11" s="28"/>
      <c r="Q11" s="29"/>
      <c r="R11" s="29"/>
      <c r="S11" s="29"/>
    </row>
    <row r="12" spans="1:19" s="27" customFormat="1" ht="52.5" customHeight="1" x14ac:dyDescent="0.3">
      <c r="A12" s="34" t="s">
        <v>1611</v>
      </c>
      <c r="B12" s="49">
        <v>13</v>
      </c>
      <c r="C12" s="39" t="s">
        <v>651</v>
      </c>
      <c r="D12" s="39" t="s">
        <v>402</v>
      </c>
      <c r="E12" s="40">
        <v>19885795000190</v>
      </c>
      <c r="F12" s="38" t="s">
        <v>901</v>
      </c>
      <c r="G12" s="67" t="s">
        <v>902</v>
      </c>
      <c r="H12" s="39" t="s">
        <v>63</v>
      </c>
      <c r="I12" s="39">
        <v>2025</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1612</v>
      </c>
      <c r="B15" s="49">
        <v>11.35</v>
      </c>
      <c r="C15" s="65" t="s">
        <v>1601</v>
      </c>
      <c r="D15" s="75" t="s">
        <v>505</v>
      </c>
      <c r="E15" s="93" t="s">
        <v>1613</v>
      </c>
      <c r="F15" s="94"/>
      <c r="G15" s="30"/>
      <c r="H15" s="30"/>
      <c r="I15" s="30"/>
      <c r="J15" s="30"/>
      <c r="L15" s="73"/>
      <c r="M15" s="33"/>
      <c r="N15" s="33"/>
      <c r="Q15" s="32"/>
      <c r="R15" s="32"/>
      <c r="S15" s="32"/>
    </row>
    <row r="16" spans="1:19" s="27" customFormat="1" ht="52.5" customHeight="1" x14ac:dyDescent="0.35">
      <c r="A16" s="34" t="s">
        <v>1614</v>
      </c>
      <c r="B16" s="49">
        <v>12.26</v>
      </c>
      <c r="C16" s="65" t="s">
        <v>1568</v>
      </c>
      <c r="D16" s="75" t="s">
        <v>757</v>
      </c>
      <c r="E16" s="93" t="s">
        <v>1615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200-000000000000}"/>
  </hyperlinks>
  <pageMargins left="0.4" right="0.4" top="0.6" bottom="0.6" header="0.31496062000000002" footer="0.31496062000000002"/>
  <pageSetup paperSize="9" scale="56" fitToHeight="0" orientation="landscape" cellComments="atEnd"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250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84.706666666666663</v>
      </c>
      <c r="B5" s="118">
        <f>IFERROR(MEDIAN(B7:B1048576),0)</f>
        <v>71.194999999999993</v>
      </c>
      <c r="C5" s="113"/>
      <c r="D5" s="118">
        <f>IFERROR(AVERAGEIFS(B7:B1048576,B7:B1048576,"&lt;"&amp;(A5+IFERROR(_xlfn.STDEV.P(B7:B1048576),0)),B7:B1048576,"&gt;"&amp;(A5-IFERROR(_xlfn.STDEV.P(B7:B1048576),0))),0)</f>
        <v>73.647999999999996</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1616</v>
      </c>
      <c r="B9" s="49">
        <v>57.39</v>
      </c>
      <c r="C9" s="39" t="s">
        <v>651</v>
      </c>
      <c r="D9" s="39" t="s">
        <v>402</v>
      </c>
      <c r="E9" s="40">
        <v>9644894000127</v>
      </c>
      <c r="F9" s="38" t="s">
        <v>600</v>
      </c>
      <c r="G9" s="67" t="s">
        <v>436</v>
      </c>
      <c r="H9" s="39" t="s">
        <v>75</v>
      </c>
      <c r="I9" s="39">
        <v>2025</v>
      </c>
      <c r="J9" s="41" t="s">
        <v>409</v>
      </c>
      <c r="L9" s="36"/>
      <c r="M9" s="28"/>
      <c r="N9" s="28"/>
      <c r="Q9" s="29"/>
      <c r="R9" s="29"/>
      <c r="S9" s="29"/>
    </row>
    <row r="10" spans="1:19" s="27" customFormat="1" ht="52.5" customHeight="1" x14ac:dyDescent="0.3">
      <c r="A10" s="34" t="s">
        <v>1617</v>
      </c>
      <c r="B10" s="49">
        <v>55.8</v>
      </c>
      <c r="C10" s="39" t="s">
        <v>401</v>
      </c>
      <c r="D10" s="39" t="s">
        <v>402</v>
      </c>
      <c r="E10" s="40">
        <v>32040295000116</v>
      </c>
      <c r="F10" s="38" t="s">
        <v>508</v>
      </c>
      <c r="G10" s="67" t="s">
        <v>509</v>
      </c>
      <c r="H10" s="39" t="s">
        <v>181</v>
      </c>
      <c r="I10" s="39">
        <v>2024</v>
      </c>
      <c r="J10" s="41" t="s">
        <v>409</v>
      </c>
      <c r="L10" s="36"/>
      <c r="M10" s="28"/>
      <c r="N10" s="28"/>
      <c r="Q10" s="29"/>
      <c r="R10" s="29"/>
      <c r="S10" s="29"/>
    </row>
    <row r="11" spans="1:19" s="27" customFormat="1" ht="52.5" customHeight="1" x14ac:dyDescent="0.3">
      <c r="A11" s="34" t="s">
        <v>1618</v>
      </c>
      <c r="B11" s="49">
        <v>85</v>
      </c>
      <c r="C11" s="39" t="s">
        <v>651</v>
      </c>
      <c r="D11" s="39" t="s">
        <v>402</v>
      </c>
      <c r="E11" s="40">
        <v>42188256000114</v>
      </c>
      <c r="F11" s="38" t="s">
        <v>558</v>
      </c>
      <c r="G11" s="67" t="s">
        <v>1619</v>
      </c>
      <c r="H11" s="39" t="s">
        <v>77</v>
      </c>
      <c r="I11" s="39">
        <v>2025</v>
      </c>
      <c r="J11" s="41" t="s">
        <v>409</v>
      </c>
      <c r="L11" s="36"/>
      <c r="M11" s="28"/>
      <c r="N11" s="28"/>
      <c r="Q11" s="29"/>
      <c r="R11" s="29"/>
      <c r="S11" s="29"/>
    </row>
    <row r="12" spans="1:19" s="27" customFormat="1" ht="52.5" customHeight="1" x14ac:dyDescent="0.3">
      <c r="A12" s="34" t="s">
        <v>1620</v>
      </c>
      <c r="B12" s="49">
        <v>57</v>
      </c>
      <c r="C12" s="39" t="s">
        <v>401</v>
      </c>
      <c r="D12" s="39" t="s">
        <v>402</v>
      </c>
      <c r="E12" s="40">
        <v>48400615000131</v>
      </c>
      <c r="F12" s="38" t="s">
        <v>1621</v>
      </c>
      <c r="G12" s="67" t="s">
        <v>1622</v>
      </c>
      <c r="H12" s="39" t="s">
        <v>159</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1623</v>
      </c>
      <c r="B15" s="49">
        <v>140</v>
      </c>
      <c r="C15" s="65" t="s">
        <v>1601</v>
      </c>
      <c r="D15" s="75" t="s">
        <v>457</v>
      </c>
      <c r="E15" s="93" t="s">
        <v>1624</v>
      </c>
      <c r="F15" s="94"/>
      <c r="G15" s="30"/>
      <c r="H15" s="30"/>
      <c r="I15" s="30"/>
      <c r="J15" s="30"/>
      <c r="L15" s="73"/>
      <c r="M15" s="33"/>
      <c r="N15" s="33"/>
      <c r="Q15" s="32"/>
      <c r="R15" s="32"/>
      <c r="S15" s="32"/>
    </row>
    <row r="16" spans="1:19" s="27" customFormat="1" ht="52.5" customHeight="1" x14ac:dyDescent="0.35">
      <c r="A16" s="34" t="s">
        <v>1625</v>
      </c>
      <c r="B16" s="49">
        <v>113.05</v>
      </c>
      <c r="C16" s="65" t="s">
        <v>1568</v>
      </c>
      <c r="D16" s="75" t="s">
        <v>1626</v>
      </c>
      <c r="E16" s="93" t="s">
        <v>1627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300-000000000000}"/>
  </hyperlinks>
  <pageMargins left="0.4" right="0.4" top="0.6" bottom="0.6" header="0.31496062000000002" footer="0.31496062000000002"/>
  <pageSetup paperSize="9" scale="56" fitToHeight="0" orientation="landscape" cellComments="atEnd"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252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16.713333333333335</v>
      </c>
      <c r="B5" s="118">
        <f>IFERROR(MEDIAN(B7:B1048576),0)</f>
        <v>8.995000000000001</v>
      </c>
      <c r="C5" s="113"/>
      <c r="D5" s="118">
        <f>IFERROR(AVERAGEIFS(B7:B1048576,B7:B1048576,"&lt;"&amp;(A5+IFERROR(_xlfn.STDEV.P(B7:B1048576),0)),B7:B1048576,"&gt;"&amp;(A5-IFERROR(_xlfn.STDEV.P(B7:B1048576),0))),0)</f>
        <v>8.120000000000001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1628</v>
      </c>
      <c r="B9" s="49">
        <v>8</v>
      </c>
      <c r="C9" s="39" t="s">
        <v>651</v>
      </c>
      <c r="D9" s="39" t="s">
        <v>402</v>
      </c>
      <c r="E9" s="40">
        <v>37968398000164</v>
      </c>
      <c r="F9" s="38" t="s">
        <v>432</v>
      </c>
      <c r="G9" s="67" t="s">
        <v>433</v>
      </c>
      <c r="H9" s="39" t="s">
        <v>79</v>
      </c>
      <c r="I9" s="39">
        <v>2025</v>
      </c>
      <c r="J9" s="41" t="s">
        <v>409</v>
      </c>
      <c r="L9" s="36"/>
      <c r="M9" s="28"/>
      <c r="N9" s="28"/>
      <c r="Q9" s="29"/>
      <c r="R9" s="29"/>
      <c r="S9" s="29"/>
    </row>
    <row r="10" spans="1:19" s="27" customFormat="1" ht="52.5" customHeight="1" x14ac:dyDescent="0.3">
      <c r="A10" s="34" t="s">
        <v>1629</v>
      </c>
      <c r="B10" s="49">
        <v>9.99</v>
      </c>
      <c r="C10" s="39" t="s">
        <v>651</v>
      </c>
      <c r="D10" s="39" t="s">
        <v>402</v>
      </c>
      <c r="E10" s="40">
        <v>42188256000114</v>
      </c>
      <c r="F10" s="38" t="s">
        <v>1433</v>
      </c>
      <c r="G10" s="67" t="s">
        <v>1434</v>
      </c>
      <c r="H10" s="39" t="s">
        <v>60</v>
      </c>
      <c r="I10" s="39">
        <v>2025</v>
      </c>
      <c r="J10" s="41" t="s">
        <v>409</v>
      </c>
      <c r="L10" s="36"/>
      <c r="M10" s="28"/>
      <c r="N10" s="28"/>
      <c r="Q10" s="29"/>
      <c r="R10" s="29"/>
      <c r="S10" s="29"/>
    </row>
    <row r="11" spans="1:19" s="27" customFormat="1" ht="52.5" customHeight="1" x14ac:dyDescent="0.3">
      <c r="A11" s="34" t="s">
        <v>1630</v>
      </c>
      <c r="B11" s="49">
        <v>6.99</v>
      </c>
      <c r="C11" s="39" t="s">
        <v>401</v>
      </c>
      <c r="D11" s="39" t="s">
        <v>402</v>
      </c>
      <c r="E11" s="40">
        <v>37968398000164</v>
      </c>
      <c r="F11" s="38" t="s">
        <v>606</v>
      </c>
      <c r="G11" s="67" t="s">
        <v>607</v>
      </c>
      <c r="H11" s="39" t="s">
        <v>197</v>
      </c>
      <c r="I11" s="39">
        <v>2025</v>
      </c>
      <c r="J11" s="41" t="s">
        <v>409</v>
      </c>
      <c r="L11" s="36"/>
      <c r="M11" s="28"/>
      <c r="N11" s="28"/>
      <c r="Q11" s="29"/>
      <c r="R11" s="29"/>
      <c r="S11" s="29"/>
    </row>
    <row r="12" spans="1:19" s="27" customFormat="1" ht="52.5" customHeight="1" x14ac:dyDescent="0.3">
      <c r="A12" s="34" t="s">
        <v>1631</v>
      </c>
      <c r="B12" s="49">
        <v>7.5</v>
      </c>
      <c r="C12" s="39" t="s">
        <v>401</v>
      </c>
      <c r="D12" s="39" t="s">
        <v>402</v>
      </c>
      <c r="E12" s="40">
        <v>32040295000116</v>
      </c>
      <c r="F12" s="38" t="s">
        <v>639</v>
      </c>
      <c r="G12" s="67" t="s">
        <v>1227</v>
      </c>
      <c r="H12" s="39" t="s">
        <v>71</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1632</v>
      </c>
      <c r="B15" s="49">
        <v>32.5</v>
      </c>
      <c r="C15" s="65" t="s">
        <v>1601</v>
      </c>
      <c r="D15" s="75" t="s">
        <v>457</v>
      </c>
      <c r="E15" s="93" t="s">
        <v>1633</v>
      </c>
      <c r="F15" s="94"/>
      <c r="G15" s="30"/>
      <c r="H15" s="30"/>
      <c r="I15" s="30"/>
      <c r="J15" s="30"/>
      <c r="L15" s="73"/>
      <c r="M15" s="33"/>
      <c r="N15" s="33"/>
      <c r="Q15" s="32"/>
      <c r="R15" s="32"/>
      <c r="S15" s="32"/>
    </row>
    <row r="16" spans="1:19" s="27" customFormat="1" ht="52.5" customHeight="1" x14ac:dyDescent="0.35">
      <c r="A16" s="34" t="s">
        <v>1634</v>
      </c>
      <c r="B16" s="49">
        <v>35.299999999999997</v>
      </c>
      <c r="C16" s="65" t="s">
        <v>1601</v>
      </c>
      <c r="D16" s="75" t="s">
        <v>757</v>
      </c>
      <c r="E16" s="93" t="s">
        <v>1635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400-000000000000}"/>
  </hyperlinks>
  <pageMargins left="0.4" right="0.4" top="0.6" bottom="0.6" header="0.31496062000000002" footer="0.31496062000000002"/>
  <pageSetup paperSize="9" scale="56" fitToHeight="0" orientation="landscape" cellComments="atEnd"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254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23.053333333333331</v>
      </c>
      <c r="B5" s="118">
        <f>IFERROR(MEDIAN(B7:B1048576),0)</f>
        <v>12.164999999999999</v>
      </c>
      <c r="C5" s="113"/>
      <c r="D5" s="118">
        <f>IFERROR(AVERAGEIFS(B7:B1048576,B7:B1048576,"&lt;"&amp;(A5+IFERROR(_xlfn.STDEV.P(B7:B1048576),0)),B7:B1048576,"&gt;"&amp;(A5-IFERROR(_xlfn.STDEV.P(B7:B1048576),0))),0)</f>
        <v>11.5075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1636</v>
      </c>
      <c r="B9" s="49">
        <v>11</v>
      </c>
      <c r="C9" s="39" t="s">
        <v>651</v>
      </c>
      <c r="D9" s="39" t="s">
        <v>402</v>
      </c>
      <c r="E9" s="40">
        <v>37968398000164</v>
      </c>
      <c r="F9" s="38" t="s">
        <v>432</v>
      </c>
      <c r="G9" s="67" t="s">
        <v>433</v>
      </c>
      <c r="H9" s="39" t="s">
        <v>79</v>
      </c>
      <c r="I9" s="39">
        <v>2025</v>
      </c>
      <c r="J9" s="41" t="s">
        <v>409</v>
      </c>
      <c r="L9" s="36"/>
      <c r="M9" s="28"/>
      <c r="N9" s="28"/>
      <c r="Q9" s="29"/>
      <c r="R9" s="29"/>
      <c r="S9" s="29"/>
    </row>
    <row r="10" spans="1:19" s="27" customFormat="1" ht="52.5" customHeight="1" x14ac:dyDescent="0.3">
      <c r="A10" s="34" t="s">
        <v>1637</v>
      </c>
      <c r="B10" s="49">
        <v>11</v>
      </c>
      <c r="C10" s="39" t="s">
        <v>651</v>
      </c>
      <c r="D10" s="39" t="s">
        <v>402</v>
      </c>
      <c r="E10" s="40">
        <v>42188256000114</v>
      </c>
      <c r="F10" s="38" t="s">
        <v>432</v>
      </c>
      <c r="G10" s="67" t="s">
        <v>1534</v>
      </c>
      <c r="H10" s="39" t="s">
        <v>75</v>
      </c>
      <c r="I10" s="39">
        <v>2025</v>
      </c>
      <c r="J10" s="41" t="s">
        <v>409</v>
      </c>
      <c r="L10" s="36"/>
      <c r="M10" s="28"/>
      <c r="N10" s="28"/>
      <c r="Q10" s="29"/>
      <c r="R10" s="29"/>
      <c r="S10" s="29"/>
    </row>
    <row r="11" spans="1:19" s="27" customFormat="1" ht="52.5" customHeight="1" x14ac:dyDescent="0.3">
      <c r="A11" s="34" t="s">
        <v>1638</v>
      </c>
      <c r="B11" s="49">
        <v>13.33</v>
      </c>
      <c r="C11" s="39" t="s">
        <v>651</v>
      </c>
      <c r="D11" s="39" t="s">
        <v>402</v>
      </c>
      <c r="E11" s="40">
        <v>42188256000114</v>
      </c>
      <c r="F11" s="38" t="s">
        <v>1433</v>
      </c>
      <c r="G11" s="67" t="s">
        <v>1434</v>
      </c>
      <c r="H11" s="39" t="s">
        <v>60</v>
      </c>
      <c r="I11" s="39">
        <v>2025</v>
      </c>
      <c r="J11" s="41" t="s">
        <v>409</v>
      </c>
      <c r="L11" s="36"/>
      <c r="M11" s="28"/>
      <c r="N11" s="28"/>
      <c r="Q11" s="29"/>
      <c r="R11" s="29"/>
      <c r="S11" s="29"/>
    </row>
    <row r="12" spans="1:19" s="27" customFormat="1" ht="52.5" customHeight="1" x14ac:dyDescent="0.3">
      <c r="A12" s="34" t="s">
        <v>1639</v>
      </c>
      <c r="B12" s="49">
        <v>10.7</v>
      </c>
      <c r="C12" s="39" t="s">
        <v>651</v>
      </c>
      <c r="D12" s="39" t="s">
        <v>402</v>
      </c>
      <c r="E12" s="40" t="s">
        <v>717</v>
      </c>
      <c r="F12" s="38" t="s">
        <v>542</v>
      </c>
      <c r="G12" s="67" t="s">
        <v>1572</v>
      </c>
      <c r="H12" s="39" t="s">
        <v>60</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1640</v>
      </c>
      <c r="B15" s="49">
        <v>47.29</v>
      </c>
      <c r="C15" s="65" t="s">
        <v>1601</v>
      </c>
      <c r="D15" s="75" t="s">
        <v>457</v>
      </c>
      <c r="E15" s="93" t="s">
        <v>1641</v>
      </c>
      <c r="F15" s="94"/>
      <c r="G15" s="30"/>
      <c r="H15" s="30"/>
      <c r="I15" s="30"/>
      <c r="J15" s="30"/>
      <c r="L15" s="73"/>
      <c r="M15" s="33"/>
      <c r="N15" s="33"/>
      <c r="Q15" s="32"/>
      <c r="R15" s="32"/>
      <c r="S15" s="32"/>
    </row>
    <row r="16" spans="1:19" s="27" customFormat="1" ht="52.5" customHeight="1" x14ac:dyDescent="0.35">
      <c r="A16" s="34" t="s">
        <v>1642</v>
      </c>
      <c r="B16" s="49">
        <v>45</v>
      </c>
      <c r="C16" s="65" t="s">
        <v>1568</v>
      </c>
      <c r="D16" s="75" t="s">
        <v>457</v>
      </c>
      <c r="E16" s="93" t="s">
        <v>1643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500-000000000000}"/>
  </hyperlinks>
  <pageMargins left="0.4" right="0.4" top="0.6" bottom="0.6" header="0.31496062000000002" footer="0.31496062000000002"/>
  <pageSetup paperSize="9" scale="56" fitToHeight="0" orientation="landscape" cellComments="atEnd"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256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22.951666666666668</v>
      </c>
      <c r="B5" s="118">
        <f>IFERROR(MEDIAN(B7:B1048576),0)</f>
        <v>11.3</v>
      </c>
      <c r="C5" s="113"/>
      <c r="D5" s="118">
        <f>IFERROR(AVERAGEIFS(B7:B1048576,B7:B1048576,"&lt;"&amp;(A5+IFERROR(_xlfn.STDEV.P(B7:B1048576),0)),B7:B1048576,"&gt;"&amp;(A5-IFERROR(_xlfn.STDEV.P(B7:B1048576),0))),0)</f>
        <v>10.725000000000001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1644</v>
      </c>
      <c r="B9" s="49">
        <v>11.2</v>
      </c>
      <c r="C9" s="39" t="s">
        <v>401</v>
      </c>
      <c r="D9" s="39" t="s">
        <v>402</v>
      </c>
      <c r="E9" s="40">
        <v>37968398000164</v>
      </c>
      <c r="F9" s="38" t="s">
        <v>606</v>
      </c>
      <c r="G9" s="67" t="s">
        <v>607</v>
      </c>
      <c r="H9" s="39" t="s">
        <v>197</v>
      </c>
      <c r="I9" s="39">
        <v>2025</v>
      </c>
      <c r="J9" s="41" t="s">
        <v>409</v>
      </c>
      <c r="L9" s="36"/>
      <c r="M9" s="28"/>
      <c r="N9" s="28"/>
      <c r="Q9" s="29"/>
      <c r="R9" s="29"/>
      <c r="S9" s="29"/>
    </row>
    <row r="10" spans="1:19" s="27" customFormat="1" ht="52.5" customHeight="1" x14ac:dyDescent="0.3">
      <c r="A10" s="34" t="s">
        <v>1645</v>
      </c>
      <c r="B10" s="49">
        <v>11.4</v>
      </c>
      <c r="C10" s="39" t="s">
        <v>651</v>
      </c>
      <c r="D10" s="39" t="s">
        <v>402</v>
      </c>
      <c r="E10" s="40">
        <v>112092000100</v>
      </c>
      <c r="F10" s="38" t="s">
        <v>508</v>
      </c>
      <c r="G10" s="67" t="s">
        <v>509</v>
      </c>
      <c r="H10" s="39" t="s">
        <v>181</v>
      </c>
      <c r="I10" s="39">
        <v>2024</v>
      </c>
      <c r="J10" s="41" t="s">
        <v>409</v>
      </c>
      <c r="L10" s="36"/>
      <c r="M10" s="28"/>
      <c r="N10" s="28"/>
      <c r="Q10" s="29"/>
      <c r="R10" s="29"/>
      <c r="S10" s="29"/>
    </row>
    <row r="11" spans="1:19" s="27" customFormat="1" ht="52.5" customHeight="1" x14ac:dyDescent="0.3">
      <c r="A11" s="34" t="s">
        <v>1646</v>
      </c>
      <c r="B11" s="49">
        <v>9.5</v>
      </c>
      <c r="C11" s="39" t="s">
        <v>651</v>
      </c>
      <c r="D11" s="39" t="s">
        <v>402</v>
      </c>
      <c r="E11" s="40">
        <v>42188256000114</v>
      </c>
      <c r="F11" s="38" t="s">
        <v>746</v>
      </c>
      <c r="G11" s="67" t="s">
        <v>1647</v>
      </c>
      <c r="H11" s="39" t="s">
        <v>73</v>
      </c>
      <c r="I11" s="39">
        <v>2025</v>
      </c>
      <c r="J11" s="41" t="s">
        <v>409</v>
      </c>
      <c r="L11" s="36"/>
      <c r="M11" s="28"/>
      <c r="N11" s="28"/>
      <c r="Q11" s="29"/>
      <c r="R11" s="29"/>
      <c r="S11" s="29"/>
    </row>
    <row r="12" spans="1:19" s="27" customFormat="1" ht="52.5" customHeight="1" x14ac:dyDescent="0.3">
      <c r="A12" s="34" t="s">
        <v>1648</v>
      </c>
      <c r="B12" s="49">
        <v>10.8</v>
      </c>
      <c r="C12" s="39" t="s">
        <v>651</v>
      </c>
      <c r="D12" s="39" t="s">
        <v>402</v>
      </c>
      <c r="E12" s="40">
        <v>42188256000114</v>
      </c>
      <c r="F12" s="38" t="s">
        <v>515</v>
      </c>
      <c r="G12" s="67" t="s">
        <v>1649</v>
      </c>
      <c r="H12" s="39" t="s">
        <v>67</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1650</v>
      </c>
      <c r="B15" s="49">
        <v>48.75</v>
      </c>
      <c r="C15" s="65" t="s">
        <v>1601</v>
      </c>
      <c r="D15" s="75" t="s">
        <v>457</v>
      </c>
      <c r="E15" s="93" t="s">
        <v>1651</v>
      </c>
      <c r="F15" s="94"/>
      <c r="G15" s="30"/>
      <c r="H15" s="30"/>
      <c r="I15" s="30"/>
      <c r="J15" s="30"/>
      <c r="L15" s="73"/>
      <c r="M15" s="33"/>
      <c r="N15" s="33"/>
      <c r="Q15" s="32"/>
      <c r="R15" s="32"/>
      <c r="S15" s="32"/>
    </row>
    <row r="16" spans="1:19" s="27" customFormat="1" ht="52.5" customHeight="1" x14ac:dyDescent="0.35">
      <c r="A16" s="34" t="s">
        <v>1652</v>
      </c>
      <c r="B16" s="49">
        <v>46.06</v>
      </c>
      <c r="C16" s="65" t="s">
        <v>1601</v>
      </c>
      <c r="D16" s="75" t="s">
        <v>1653</v>
      </c>
      <c r="E16" s="93" t="s">
        <v>1654</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600-000000000000}"/>
  </hyperlinks>
  <pageMargins left="0.4" right="0.4" top="0.6" bottom="0.6" header="0.31496062000000002" footer="0.31496062000000002"/>
  <pageSetup paperSize="9" scale="56" fitToHeight="0" orientation="landscape" cellComments="atEnd"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258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13.987142857142857</v>
      </c>
      <c r="B5" s="118">
        <f>IFERROR(MEDIAN(B7:B1048576),0)</f>
        <v>10.5</v>
      </c>
      <c r="C5" s="113"/>
      <c r="D5" s="118">
        <f>IFERROR(AVERAGEIFS(B7:B1048576,B7:B1048576,"&lt;"&amp;(A5+IFERROR(_xlfn.STDEV.P(B7:B1048576),0)),B7:B1048576,"&gt;"&amp;(A5-IFERROR(_xlfn.STDEV.P(B7:B1048576),0))),0)</f>
        <v>12</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1655</v>
      </c>
      <c r="B9" s="49">
        <v>15</v>
      </c>
      <c r="C9" s="39" t="s">
        <v>651</v>
      </c>
      <c r="D9" s="39" t="s">
        <v>402</v>
      </c>
      <c r="E9" s="40">
        <v>36047635000191</v>
      </c>
      <c r="F9" s="38" t="s">
        <v>561</v>
      </c>
      <c r="G9" s="67" t="s">
        <v>1405</v>
      </c>
      <c r="H9" s="39" t="s">
        <v>249</v>
      </c>
      <c r="I9" s="39">
        <v>2024</v>
      </c>
      <c r="J9" s="41" t="s">
        <v>409</v>
      </c>
      <c r="L9" s="36"/>
      <c r="M9" s="28"/>
      <c r="N9" s="28"/>
      <c r="Q9" s="29"/>
      <c r="R9" s="29"/>
      <c r="S9" s="29"/>
    </row>
    <row r="10" spans="1:19" s="27" customFormat="1" ht="52.5" customHeight="1" x14ac:dyDescent="0.3">
      <c r="A10" s="34" t="s">
        <v>1656</v>
      </c>
      <c r="B10" s="49">
        <v>10.5</v>
      </c>
      <c r="C10" s="39" t="s">
        <v>627</v>
      </c>
      <c r="D10" s="39" t="s">
        <v>402</v>
      </c>
      <c r="E10" s="40">
        <v>58873271000131</v>
      </c>
      <c r="F10" s="38" t="s">
        <v>777</v>
      </c>
      <c r="G10" s="67" t="s">
        <v>1254</v>
      </c>
      <c r="H10" s="39" t="s">
        <v>85</v>
      </c>
      <c r="I10" s="39">
        <v>2025</v>
      </c>
      <c r="J10" s="41" t="s">
        <v>409</v>
      </c>
      <c r="L10" s="36"/>
      <c r="M10" s="28"/>
      <c r="N10" s="28"/>
      <c r="Q10" s="29"/>
      <c r="R10" s="29"/>
      <c r="S10" s="29"/>
    </row>
    <row r="11" spans="1:19" s="27" customFormat="1" ht="52.5" customHeight="1" x14ac:dyDescent="0.3">
      <c r="A11" s="34" t="s">
        <v>1657</v>
      </c>
      <c r="B11" s="49">
        <v>4.1500000000000004</v>
      </c>
      <c r="C11" s="39" t="s">
        <v>1024</v>
      </c>
      <c r="D11" s="39" t="s">
        <v>402</v>
      </c>
      <c r="E11" s="40">
        <v>9110229000153</v>
      </c>
      <c r="F11" s="38" t="s">
        <v>432</v>
      </c>
      <c r="G11" s="67" t="s">
        <v>1658</v>
      </c>
      <c r="H11" s="39" t="s">
        <v>67</v>
      </c>
      <c r="I11" s="39">
        <v>2025</v>
      </c>
      <c r="J11" s="41" t="s">
        <v>409</v>
      </c>
      <c r="L11" s="36"/>
      <c r="M11" s="28"/>
      <c r="N11" s="28"/>
      <c r="Q11" s="29"/>
      <c r="R11" s="29"/>
      <c r="S11" s="29"/>
    </row>
    <row r="12" spans="1:19" s="27" customFormat="1" ht="52.5" customHeight="1" x14ac:dyDescent="0.3">
      <c r="A12" s="34" t="s">
        <v>1659</v>
      </c>
      <c r="B12" s="49">
        <v>4</v>
      </c>
      <c r="C12" s="39" t="s">
        <v>401</v>
      </c>
      <c r="D12" s="39" t="s">
        <v>402</v>
      </c>
      <c r="E12" s="40">
        <v>48400615000131</v>
      </c>
      <c r="F12" s="38" t="s">
        <v>920</v>
      </c>
      <c r="G12" s="67" t="s">
        <v>1660</v>
      </c>
      <c r="H12" s="39" t="s">
        <v>63</v>
      </c>
      <c r="I12" s="39">
        <v>2025</v>
      </c>
      <c r="J12" s="41" t="s">
        <v>409</v>
      </c>
      <c r="L12" s="36"/>
      <c r="M12" s="28"/>
      <c r="N12" s="28"/>
      <c r="Q12" s="29"/>
      <c r="R12" s="29"/>
      <c r="S12" s="29"/>
    </row>
    <row r="13" spans="1:19" s="27" customFormat="1" ht="52.5" customHeight="1" x14ac:dyDescent="0.3">
      <c r="A13" s="34" t="s">
        <v>1656</v>
      </c>
      <c r="B13" s="49">
        <v>10.5</v>
      </c>
      <c r="C13" s="39" t="s">
        <v>627</v>
      </c>
      <c r="D13" s="39" t="s">
        <v>402</v>
      </c>
      <c r="E13" s="40">
        <v>58873271000131</v>
      </c>
      <c r="F13" s="38" t="s">
        <v>777</v>
      </c>
      <c r="G13" s="67" t="s">
        <v>1254</v>
      </c>
      <c r="H13" s="39" t="s">
        <v>85</v>
      </c>
      <c r="I13" s="39">
        <v>2025</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1661</v>
      </c>
      <c r="B16" s="49">
        <v>30.27</v>
      </c>
      <c r="C16" s="65" t="s">
        <v>1568</v>
      </c>
      <c r="D16" s="75" t="s">
        <v>723</v>
      </c>
      <c r="E16" s="93" t="s">
        <v>1662</v>
      </c>
      <c r="F16" s="94"/>
      <c r="G16" s="30"/>
      <c r="H16" s="30"/>
      <c r="I16" s="30"/>
      <c r="J16" s="30"/>
      <c r="L16" s="73"/>
      <c r="M16" s="33"/>
      <c r="N16" s="33"/>
      <c r="Q16" s="32"/>
      <c r="R16" s="32"/>
      <c r="S16" s="32"/>
    </row>
    <row r="17" spans="1:19" s="27" customFormat="1" ht="52.5" customHeight="1" x14ac:dyDescent="0.35">
      <c r="A17" s="34" t="s">
        <v>1663</v>
      </c>
      <c r="B17" s="49">
        <v>23.49</v>
      </c>
      <c r="C17" s="65" t="s">
        <v>1568</v>
      </c>
      <c r="D17" s="75" t="s">
        <v>1664</v>
      </c>
      <c r="E17" s="93" t="s">
        <v>1665</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700-000000000000}"/>
  </hyperlinks>
  <pageMargins left="0.4" right="0.4" top="0.6" bottom="0.6" header="0.31496062000000002" footer="0.31496062000000002"/>
  <pageSetup paperSize="9" scale="56" fitToHeight="0" orientation="landscape" cellComments="atEnd"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260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5.7100000000000009</v>
      </c>
      <c r="B5" s="118">
        <f>IFERROR(MEDIAN(B7:B1048576),0)</f>
        <v>4.0950000000000006</v>
      </c>
      <c r="C5" s="113"/>
      <c r="D5" s="118">
        <f>IFERROR(AVERAGEIFS(B7:B1048576,B7:B1048576,"&lt;"&amp;(A5+IFERROR(_xlfn.STDEV.P(B7:B1048576),0)),B7:B1048576,"&gt;"&amp;(A5-IFERROR(_xlfn.STDEV.P(B7:B1048576),0))),0)</f>
        <v>4.1540000000000008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1666</v>
      </c>
      <c r="B9" s="49">
        <v>3.2</v>
      </c>
      <c r="C9" s="39" t="s">
        <v>627</v>
      </c>
      <c r="D9" s="39" t="s">
        <v>402</v>
      </c>
      <c r="E9" s="40">
        <v>9644894000127</v>
      </c>
      <c r="F9" s="38" t="s">
        <v>600</v>
      </c>
      <c r="G9" s="67" t="s">
        <v>436</v>
      </c>
      <c r="H9" s="39" t="s">
        <v>75</v>
      </c>
      <c r="I9" s="39">
        <v>2025</v>
      </c>
      <c r="J9" s="41" t="s">
        <v>409</v>
      </c>
      <c r="L9" s="36"/>
      <c r="M9" s="28"/>
      <c r="N9" s="28"/>
      <c r="Q9" s="29"/>
      <c r="R9" s="29"/>
      <c r="S9" s="29"/>
    </row>
    <row r="10" spans="1:19" s="27" customFormat="1" ht="52.5" customHeight="1" x14ac:dyDescent="0.3">
      <c r="A10" s="34" t="s">
        <v>1657</v>
      </c>
      <c r="B10" s="49">
        <v>4.1500000000000004</v>
      </c>
      <c r="C10" s="39" t="s">
        <v>1024</v>
      </c>
      <c r="D10" s="39" t="s">
        <v>402</v>
      </c>
      <c r="E10" s="40">
        <v>9110229000153</v>
      </c>
      <c r="F10" s="38" t="s">
        <v>432</v>
      </c>
      <c r="G10" s="67" t="s">
        <v>1658</v>
      </c>
      <c r="H10" s="39" t="s">
        <v>67</v>
      </c>
      <c r="I10" s="39">
        <v>2025</v>
      </c>
      <c r="J10" s="41" t="s">
        <v>409</v>
      </c>
      <c r="L10" s="36"/>
      <c r="M10" s="28"/>
      <c r="N10" s="28"/>
      <c r="Q10" s="29"/>
      <c r="R10" s="29"/>
      <c r="S10" s="29"/>
    </row>
    <row r="11" spans="1:19" s="27" customFormat="1" ht="52.5" customHeight="1" x14ac:dyDescent="0.3">
      <c r="A11" s="34" t="s">
        <v>1667</v>
      </c>
      <c r="B11" s="49">
        <v>3.39</v>
      </c>
      <c r="C11" s="39" t="s">
        <v>981</v>
      </c>
      <c r="D11" s="39" t="s">
        <v>729</v>
      </c>
      <c r="E11" s="40">
        <v>26926117000194</v>
      </c>
      <c r="F11" s="38" t="s">
        <v>760</v>
      </c>
      <c r="G11" s="67" t="s">
        <v>1668</v>
      </c>
      <c r="H11" s="39" t="s">
        <v>93</v>
      </c>
      <c r="I11" s="39">
        <v>2024</v>
      </c>
      <c r="J11" s="41" t="s">
        <v>779</v>
      </c>
      <c r="L11" s="36"/>
      <c r="M11" s="28"/>
      <c r="N11" s="28"/>
      <c r="Q11" s="29"/>
      <c r="R11" s="29"/>
      <c r="S11" s="29"/>
    </row>
    <row r="12" spans="1:19" s="27" customFormat="1" ht="52.5" customHeight="1" x14ac:dyDescent="0.3">
      <c r="A12" s="34" t="s">
        <v>1669</v>
      </c>
      <c r="B12" s="49">
        <v>4.04</v>
      </c>
      <c r="C12" s="39" t="s">
        <v>981</v>
      </c>
      <c r="D12" s="39" t="s">
        <v>729</v>
      </c>
      <c r="E12" s="40">
        <v>48224322000140</v>
      </c>
      <c r="F12" s="38" t="s">
        <v>793</v>
      </c>
      <c r="G12" s="67" t="s">
        <v>982</v>
      </c>
      <c r="H12" s="39" t="s">
        <v>147</v>
      </c>
      <c r="I12" s="39">
        <v>2025</v>
      </c>
      <c r="J12" s="41" t="s">
        <v>779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1670</v>
      </c>
      <c r="B15" s="49">
        <v>5.99</v>
      </c>
      <c r="C15" s="65" t="s">
        <v>1671</v>
      </c>
      <c r="D15" s="75" t="s">
        <v>1672</v>
      </c>
      <c r="E15" s="93" t="s">
        <v>1673</v>
      </c>
      <c r="F15" s="94"/>
      <c r="G15" s="30"/>
      <c r="H15" s="30"/>
      <c r="I15" s="30"/>
      <c r="J15" s="30"/>
      <c r="L15" s="73"/>
      <c r="M15" s="33"/>
      <c r="N15" s="33"/>
      <c r="Q15" s="32"/>
      <c r="R15" s="32"/>
      <c r="S15" s="32"/>
    </row>
    <row r="16" spans="1:19" s="27" customFormat="1" ht="52.5" customHeight="1" x14ac:dyDescent="0.35">
      <c r="A16" s="34" t="s">
        <v>1674</v>
      </c>
      <c r="B16" s="49">
        <v>13.49</v>
      </c>
      <c r="C16" s="65" t="s">
        <v>1671</v>
      </c>
      <c r="D16" s="75" t="s">
        <v>1675</v>
      </c>
      <c r="E16" s="93" t="s">
        <v>1676</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800-000000000000}"/>
  </hyperlinks>
  <pageMargins left="0.4" right="0.4" top="0.6" bottom="0.6" header="0.31496062000000002" footer="0.31496062000000002"/>
  <pageSetup paperSize="9" scale="56" fitToHeight="0" orientation="landscape" cellComments="atEnd"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262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9.4811111111111117</v>
      </c>
      <c r="B5" s="118">
        <f>IFERROR(MEDIAN(B7:B1048576),0)</f>
        <v>8.99</v>
      </c>
      <c r="C5" s="113"/>
      <c r="D5" s="118">
        <f>IFERROR(AVERAGEIFS(B7:B1048576,B7:B1048576,"&lt;"&amp;(A5+IFERROR(_xlfn.STDEV.P(B7:B1048576),0)),B7:B1048576,"&gt;"&amp;(A5-IFERROR(_xlfn.STDEV.P(B7:B1048576),0))),0)</f>
        <v>9.7100000000000009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1677</v>
      </c>
      <c r="B9" s="49">
        <v>7.37</v>
      </c>
      <c r="C9" s="39" t="s">
        <v>401</v>
      </c>
      <c r="D9" s="39" t="s">
        <v>402</v>
      </c>
      <c r="E9" s="40">
        <v>7470414000123</v>
      </c>
      <c r="F9" s="38" t="s">
        <v>585</v>
      </c>
      <c r="G9" s="67" t="s">
        <v>586</v>
      </c>
      <c r="H9" s="39" t="s">
        <v>79</v>
      </c>
      <c r="I9" s="39">
        <v>2025</v>
      </c>
      <c r="J9" s="41" t="s">
        <v>405</v>
      </c>
      <c r="L9" s="36"/>
      <c r="M9" s="28"/>
      <c r="N9" s="28"/>
      <c r="Q9" s="29"/>
      <c r="R9" s="29"/>
      <c r="S9" s="29"/>
    </row>
    <row r="10" spans="1:19" s="27" customFormat="1" ht="52.5" customHeight="1" x14ac:dyDescent="0.3">
      <c r="A10" s="34" t="s">
        <v>1678</v>
      </c>
      <c r="B10" s="49">
        <v>5.5</v>
      </c>
      <c r="C10" s="39" t="s">
        <v>401</v>
      </c>
      <c r="D10" s="39" t="s">
        <v>402</v>
      </c>
      <c r="E10" s="40">
        <v>48400615000131</v>
      </c>
      <c r="F10" s="38" t="s">
        <v>920</v>
      </c>
      <c r="G10" s="67" t="s">
        <v>1660</v>
      </c>
      <c r="H10" s="39" t="s">
        <v>63</v>
      </c>
      <c r="I10" s="39">
        <v>2025</v>
      </c>
      <c r="J10" s="41" t="s">
        <v>409</v>
      </c>
      <c r="L10" s="36"/>
      <c r="M10" s="28"/>
      <c r="N10" s="28"/>
      <c r="Q10" s="29"/>
      <c r="R10" s="29"/>
      <c r="S10" s="29"/>
    </row>
    <row r="11" spans="1:19" s="27" customFormat="1" ht="52.5" customHeight="1" x14ac:dyDescent="0.3">
      <c r="A11" s="34" t="s">
        <v>1679</v>
      </c>
      <c r="B11" s="49">
        <v>9.26</v>
      </c>
      <c r="C11" s="39" t="s">
        <v>651</v>
      </c>
      <c r="D11" s="39" t="s">
        <v>402</v>
      </c>
      <c r="E11" s="40">
        <v>20917961000172</v>
      </c>
      <c r="F11" s="38" t="s">
        <v>684</v>
      </c>
      <c r="G11" s="67" t="s">
        <v>1680</v>
      </c>
      <c r="H11" s="39" t="s">
        <v>119</v>
      </c>
      <c r="I11" s="39">
        <v>2024</v>
      </c>
      <c r="J11" s="41" t="s">
        <v>409</v>
      </c>
      <c r="L11" s="36"/>
      <c r="M11" s="28"/>
      <c r="N11" s="28"/>
      <c r="Q11" s="29"/>
      <c r="R11" s="29"/>
      <c r="S11" s="29"/>
    </row>
    <row r="12" spans="1:19" s="27" customFormat="1" ht="52.5" customHeight="1" x14ac:dyDescent="0.3">
      <c r="A12" s="34" t="s">
        <v>1681</v>
      </c>
      <c r="B12" s="49">
        <v>4.5</v>
      </c>
      <c r="C12" s="39" t="s">
        <v>401</v>
      </c>
      <c r="D12" s="39" t="s">
        <v>402</v>
      </c>
      <c r="E12" s="40">
        <v>36047635000191</v>
      </c>
      <c r="F12" s="38" t="s">
        <v>1256</v>
      </c>
      <c r="G12" s="67" t="s">
        <v>509</v>
      </c>
      <c r="H12" s="39" t="s">
        <v>179</v>
      </c>
      <c r="I12" s="39">
        <v>2024</v>
      </c>
      <c r="J12" s="41" t="s">
        <v>409</v>
      </c>
      <c r="L12" s="36"/>
      <c r="M12" s="28"/>
      <c r="N12" s="28"/>
      <c r="Q12" s="29"/>
      <c r="R12" s="29"/>
      <c r="S12" s="29"/>
    </row>
    <row r="13" spans="1:19" s="27" customFormat="1" ht="52.5" customHeight="1" x14ac:dyDescent="0.3">
      <c r="A13" s="34" t="s">
        <v>1682</v>
      </c>
      <c r="B13" s="49">
        <v>6.99</v>
      </c>
      <c r="C13" s="39" t="s">
        <v>627</v>
      </c>
      <c r="D13" s="39" t="s">
        <v>402</v>
      </c>
      <c r="E13" s="40">
        <v>44639579000102</v>
      </c>
      <c r="F13" s="38" t="s">
        <v>684</v>
      </c>
      <c r="G13" s="67" t="s">
        <v>685</v>
      </c>
      <c r="H13" s="39" t="s">
        <v>103</v>
      </c>
      <c r="I13" s="39">
        <v>2024</v>
      </c>
      <c r="J13" s="41" t="s">
        <v>405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1683</v>
      </c>
      <c r="B16" s="49">
        <v>17.07</v>
      </c>
      <c r="C16" s="65" t="s">
        <v>1684</v>
      </c>
      <c r="D16" s="75" t="s">
        <v>1685</v>
      </c>
      <c r="E16" s="93" t="s">
        <v>1686</v>
      </c>
      <c r="F16" s="94"/>
      <c r="G16" s="30"/>
      <c r="H16" s="30"/>
      <c r="I16" s="30"/>
      <c r="J16" s="30"/>
      <c r="L16" s="73"/>
      <c r="M16" s="33"/>
      <c r="N16" s="33"/>
      <c r="Q16" s="32"/>
      <c r="R16" s="32"/>
      <c r="S16" s="32"/>
    </row>
    <row r="17" spans="1:19" s="27" customFormat="1" ht="52.5" customHeight="1" x14ac:dyDescent="0.35">
      <c r="A17" s="34" t="s">
        <v>1687</v>
      </c>
      <c r="B17" s="49">
        <v>12.66</v>
      </c>
      <c r="C17" s="65" t="s">
        <v>1688</v>
      </c>
      <c r="D17" s="75" t="s">
        <v>1653</v>
      </c>
      <c r="E17" s="93" t="s">
        <v>1689</v>
      </c>
      <c r="F17" s="94"/>
      <c r="G17" s="30"/>
      <c r="H17" s="30"/>
      <c r="I17" s="30"/>
      <c r="J17" s="30"/>
      <c r="L17" s="73"/>
      <c r="M17" s="33"/>
      <c r="N17" s="33"/>
      <c r="Q17" s="32"/>
      <c r="R17" s="32"/>
      <c r="S17" s="32"/>
    </row>
    <row r="18" spans="1:19" s="27" customFormat="1" ht="52.5" customHeight="1" x14ac:dyDescent="0.35">
      <c r="A18" s="34" t="s">
        <v>1690</v>
      </c>
      <c r="B18" s="49">
        <v>8.99</v>
      </c>
      <c r="C18" s="65" t="s">
        <v>1691</v>
      </c>
      <c r="D18" s="75" t="s">
        <v>1692</v>
      </c>
      <c r="E18" s="93" t="s">
        <v>1693</v>
      </c>
      <c r="F18" s="94"/>
      <c r="G18" s="30"/>
      <c r="H18" s="30"/>
      <c r="I18" s="30"/>
      <c r="J18" s="30"/>
      <c r="L18" s="73"/>
      <c r="M18" s="33"/>
      <c r="N18" s="33"/>
      <c r="Q18" s="32"/>
      <c r="R18" s="32"/>
      <c r="S18" s="32"/>
    </row>
    <row r="19" spans="1:19" s="27" customFormat="1" ht="52.5" customHeight="1" x14ac:dyDescent="0.35">
      <c r="A19" s="34" t="s">
        <v>1694</v>
      </c>
      <c r="B19" s="49">
        <v>12.99</v>
      </c>
      <c r="C19" s="65" t="s">
        <v>1691</v>
      </c>
      <c r="D19" s="75" t="s">
        <v>1695</v>
      </c>
      <c r="E19" s="93" t="s">
        <v>1696</v>
      </c>
      <c r="F19" s="94"/>
      <c r="G19" s="30"/>
      <c r="H19" s="30"/>
      <c r="I19" s="30"/>
      <c r="J19" s="30"/>
      <c r="L19" s="73"/>
      <c r="M19" s="33"/>
      <c r="N19" s="33"/>
      <c r="Q19" s="32"/>
      <c r="R19" s="32"/>
      <c r="S19" s="32"/>
    </row>
    <row r="20" spans="1:19" s="27" customFormat="1" ht="52.5" customHeight="1" x14ac:dyDescent="0.3">
      <c r="A20" s="70" t="s">
        <v>48</v>
      </c>
      <c r="B20" s="8"/>
      <c r="C20" s="69"/>
      <c r="D20" s="42"/>
      <c r="E20" s="43"/>
      <c r="F20" s="44"/>
      <c r="G20" s="6"/>
      <c r="H20" s="6"/>
      <c r="I20" s="6"/>
      <c r="J20" s="6"/>
      <c r="L20" s="4"/>
      <c r="M20" s="3"/>
      <c r="N20" s="3"/>
      <c r="Q20" s="5"/>
      <c r="R20" s="5"/>
      <c r="S20" s="5"/>
    </row>
    <row r="21" spans="1:19" s="27" customFormat="1" ht="52.5" customHeight="1" x14ac:dyDescent="0.3">
      <c r="A21" s="56" t="s">
        <v>49</v>
      </c>
      <c r="B21" s="58" t="s">
        <v>44</v>
      </c>
      <c r="C21" s="57" t="s">
        <v>50</v>
      </c>
      <c r="D21" s="99" t="s">
        <v>51</v>
      </c>
      <c r="E21" s="98"/>
      <c r="F21" s="92"/>
      <c r="G21" s="66"/>
      <c r="H21" s="66"/>
      <c r="I21" s="66"/>
      <c r="J21" s="66"/>
      <c r="M21" s="60"/>
      <c r="N21" s="60"/>
      <c r="Q21" s="61"/>
      <c r="R21" s="61"/>
      <c r="S21" s="61"/>
    </row>
    <row r="22" spans="1:19" s="63" customFormat="1" ht="40.15" customHeight="1" x14ac:dyDescent="0.35">
      <c r="A22" s="37" t="s">
        <v>28</v>
      </c>
      <c r="B22" s="49"/>
      <c r="C22" s="50"/>
      <c r="D22" s="95"/>
      <c r="E22" s="96"/>
      <c r="F22" s="97"/>
      <c r="G22" s="35"/>
      <c r="H22" s="35"/>
      <c r="I22" s="35"/>
      <c r="J22" s="35"/>
      <c r="L22" s="36"/>
      <c r="M22" s="28"/>
      <c r="N22" s="28"/>
      <c r="Q22" s="29"/>
      <c r="R22" s="29"/>
      <c r="S22" s="29"/>
    </row>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900-000000000000}"/>
  </hyperlinks>
  <pageMargins left="0.4" right="0.4" top="0.6" bottom="0.6" header="0.31496062000000002" footer="0.31496062000000002"/>
  <pageSetup paperSize="9" scale="56" fitToHeight="0" orientation="landscape" cellComments="atEnd"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264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15.238</v>
      </c>
      <c r="B5" s="118">
        <f>IFERROR(MEDIAN(B7:B1048576),0)</f>
        <v>8.85</v>
      </c>
      <c r="C5" s="113"/>
      <c r="D5" s="118">
        <f>IFERROR(AVERAGEIFS(B7:B1048576,B7:B1048576,"&lt;"&amp;(A5+IFERROR(_xlfn.STDEV.P(B7:B1048576),0)),B7:B1048576,"&gt;"&amp;(A5-IFERROR(_xlfn.STDEV.P(B7:B1048576),0))),0)</f>
        <v>10.2925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1697</v>
      </c>
      <c r="B9" s="49">
        <v>19</v>
      </c>
      <c r="C9" s="39" t="s">
        <v>401</v>
      </c>
      <c r="D9" s="39" t="s">
        <v>402</v>
      </c>
      <c r="E9" s="40">
        <v>24738613000199</v>
      </c>
      <c r="F9" s="38" t="s">
        <v>1457</v>
      </c>
      <c r="G9" s="67" t="s">
        <v>1349</v>
      </c>
      <c r="H9" s="39" t="s">
        <v>83</v>
      </c>
      <c r="I9" s="39">
        <v>2025</v>
      </c>
      <c r="J9" s="41" t="s">
        <v>405</v>
      </c>
      <c r="L9" s="36"/>
      <c r="M9" s="28"/>
      <c r="N9" s="28"/>
      <c r="Q9" s="29"/>
      <c r="R9" s="29"/>
      <c r="S9" s="29"/>
    </row>
    <row r="10" spans="1:19" s="27" customFormat="1" ht="52.5" customHeight="1" x14ac:dyDescent="0.3">
      <c r="A10" s="34" t="s">
        <v>1698</v>
      </c>
      <c r="B10" s="49">
        <v>8.85</v>
      </c>
      <c r="C10" s="39" t="s">
        <v>401</v>
      </c>
      <c r="D10" s="39" t="s">
        <v>402</v>
      </c>
      <c r="E10" s="40">
        <v>53352359000194</v>
      </c>
      <c r="F10" s="38" t="s">
        <v>585</v>
      </c>
      <c r="G10" s="67" t="s">
        <v>586</v>
      </c>
      <c r="H10" s="39" t="s">
        <v>79</v>
      </c>
      <c r="I10" s="39">
        <v>2025</v>
      </c>
      <c r="J10" s="41" t="s">
        <v>405</v>
      </c>
      <c r="L10" s="36"/>
      <c r="M10" s="28"/>
      <c r="N10" s="28"/>
      <c r="Q10" s="29"/>
      <c r="R10" s="29"/>
      <c r="S10" s="29"/>
    </row>
    <row r="11" spans="1:19" s="27" customFormat="1" ht="52.5" customHeight="1" x14ac:dyDescent="0.3">
      <c r="A11" s="34" t="s">
        <v>1699</v>
      </c>
      <c r="B11" s="49">
        <v>35.020000000000003</v>
      </c>
      <c r="C11" s="39" t="s">
        <v>627</v>
      </c>
      <c r="D11" s="39" t="s">
        <v>402</v>
      </c>
      <c r="E11" s="40">
        <v>72182000106</v>
      </c>
      <c r="F11" s="38" t="s">
        <v>454</v>
      </c>
      <c r="G11" s="67" t="s">
        <v>1700</v>
      </c>
      <c r="H11" s="39" t="s">
        <v>65</v>
      </c>
      <c r="I11" s="39">
        <v>2025</v>
      </c>
      <c r="J11" s="41" t="s">
        <v>409</v>
      </c>
      <c r="L11" s="36"/>
      <c r="M11" s="28"/>
      <c r="N11" s="28"/>
      <c r="Q11" s="29"/>
      <c r="R11" s="29"/>
      <c r="S11" s="29"/>
    </row>
    <row r="12" spans="1:19" s="27" customFormat="1" ht="52.5" customHeight="1" x14ac:dyDescent="0.3">
      <c r="A12" s="34" t="s">
        <v>1701</v>
      </c>
      <c r="B12" s="49">
        <v>5.32</v>
      </c>
      <c r="C12" s="39" t="s">
        <v>627</v>
      </c>
      <c r="D12" s="39" t="s">
        <v>402</v>
      </c>
      <c r="E12" s="40">
        <v>36047635000191</v>
      </c>
      <c r="F12" s="38" t="s">
        <v>496</v>
      </c>
      <c r="G12" s="67" t="s">
        <v>693</v>
      </c>
      <c r="H12" s="39" t="s">
        <v>179</v>
      </c>
      <c r="I12" s="39">
        <v>2024</v>
      </c>
      <c r="J12" s="41" t="s">
        <v>409</v>
      </c>
      <c r="L12" s="36"/>
      <c r="M12" s="28"/>
      <c r="N12" s="28"/>
      <c r="Q12" s="29"/>
      <c r="R12" s="29"/>
      <c r="S12" s="29"/>
    </row>
    <row r="13" spans="1:19" s="27" customFormat="1" ht="52.5" customHeight="1" x14ac:dyDescent="0.3">
      <c r="A13" s="34" t="s">
        <v>1702</v>
      </c>
      <c r="B13" s="49">
        <v>8</v>
      </c>
      <c r="C13" s="39" t="s">
        <v>401</v>
      </c>
      <c r="D13" s="39" t="s">
        <v>402</v>
      </c>
      <c r="E13" s="40">
        <v>36047635000191</v>
      </c>
      <c r="F13" s="38" t="s">
        <v>1256</v>
      </c>
      <c r="G13" s="67" t="s">
        <v>509</v>
      </c>
      <c r="H13" s="39" t="s">
        <v>179</v>
      </c>
      <c r="I13" s="39">
        <v>2024</v>
      </c>
      <c r="J13" s="41" t="s">
        <v>409</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A00-000000000000}"/>
  </hyperlinks>
  <pageMargins left="0.4" right="0.4" top="0.6" bottom="0.6" header="0.31496062000000002" footer="0.31496062000000002"/>
  <pageSetup paperSize="9" scale="56" fitToHeight="0" orientation="landscape" cellComments="atEnd" r:id="rId1"/>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266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9.0066666666666659</v>
      </c>
      <c r="B5" s="118">
        <f>IFERROR(MEDIAN(B7:B1048576),0)</f>
        <v>8.4499999999999993</v>
      </c>
      <c r="C5" s="113"/>
      <c r="D5" s="118">
        <f>IFERROR(AVERAGEIFS(B7:B1048576,B7:B1048576,"&lt;"&amp;(A5+IFERROR(_xlfn.STDEV.P(B7:B1048576),0)),B7:B1048576,"&gt;"&amp;(A5-IFERROR(_xlfn.STDEV.P(B7:B1048576),0))),0)</f>
        <v>9.7199999999999989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1703</v>
      </c>
      <c r="B9" s="49">
        <v>5.2</v>
      </c>
      <c r="C9" s="39" t="s">
        <v>401</v>
      </c>
      <c r="D9" s="39" t="s">
        <v>402</v>
      </c>
      <c r="E9" s="40">
        <v>27403752000150</v>
      </c>
      <c r="F9" s="38" t="s">
        <v>1704</v>
      </c>
      <c r="G9" s="67" t="s">
        <v>1705</v>
      </c>
      <c r="H9" s="39" t="s">
        <v>73</v>
      </c>
      <c r="I9" s="39">
        <v>2025</v>
      </c>
      <c r="J9" s="41" t="s">
        <v>409</v>
      </c>
      <c r="L9" s="36"/>
      <c r="M9" s="28"/>
      <c r="N9" s="28"/>
      <c r="Q9" s="29"/>
      <c r="R9" s="29"/>
      <c r="S9" s="29"/>
    </row>
    <row r="10" spans="1:19" s="27" customFormat="1" ht="52.5" customHeight="1" x14ac:dyDescent="0.3">
      <c r="A10" s="34" t="s">
        <v>1706</v>
      </c>
      <c r="B10" s="49">
        <v>7</v>
      </c>
      <c r="C10" s="39" t="s">
        <v>401</v>
      </c>
      <c r="D10" s="39" t="s">
        <v>402</v>
      </c>
      <c r="E10" s="40">
        <v>87174991000107</v>
      </c>
      <c r="F10" s="38" t="s">
        <v>1707</v>
      </c>
      <c r="G10" s="67" t="s">
        <v>1708</v>
      </c>
      <c r="H10" s="39" t="s">
        <v>103</v>
      </c>
      <c r="I10" s="39">
        <v>2024</v>
      </c>
      <c r="J10" s="41" t="s">
        <v>409</v>
      </c>
      <c r="L10" s="36"/>
      <c r="M10" s="28"/>
      <c r="N10" s="28"/>
      <c r="Q10" s="29"/>
      <c r="R10" s="29"/>
      <c r="S10" s="29"/>
    </row>
    <row r="11" spans="1:19" s="27" customFormat="1" ht="52.5" customHeight="1" x14ac:dyDescent="0.3">
      <c r="A11" s="34" t="s">
        <v>1709</v>
      </c>
      <c r="B11" s="49">
        <v>5</v>
      </c>
      <c r="C11" s="39" t="s">
        <v>411</v>
      </c>
      <c r="D11" s="39" t="s">
        <v>402</v>
      </c>
      <c r="E11" s="40">
        <v>112092000100</v>
      </c>
      <c r="F11" s="38" t="s">
        <v>527</v>
      </c>
      <c r="G11" s="67" t="s">
        <v>1408</v>
      </c>
      <c r="H11" s="39" t="s">
        <v>67</v>
      </c>
      <c r="I11" s="39">
        <v>2025</v>
      </c>
      <c r="J11" s="41" t="s">
        <v>409</v>
      </c>
      <c r="L11" s="36"/>
      <c r="M11" s="28"/>
      <c r="N11" s="28"/>
      <c r="Q11" s="29"/>
      <c r="R11" s="29"/>
      <c r="S11" s="29"/>
    </row>
    <row r="12" spans="1:19" s="27" customFormat="1" ht="52.5" customHeight="1" x14ac:dyDescent="0.3">
      <c r="A12" s="34" t="s">
        <v>1710</v>
      </c>
      <c r="B12" s="49">
        <v>9.9</v>
      </c>
      <c r="C12" s="39" t="s">
        <v>401</v>
      </c>
      <c r="D12" s="39" t="s">
        <v>402</v>
      </c>
      <c r="E12" s="40">
        <v>51978129000100</v>
      </c>
      <c r="F12" s="38" t="s">
        <v>1704</v>
      </c>
      <c r="G12" s="67" t="s">
        <v>1711</v>
      </c>
      <c r="H12" s="39" t="s">
        <v>73</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1712</v>
      </c>
      <c r="B15" s="49">
        <v>14.68</v>
      </c>
      <c r="C15" s="65" t="s">
        <v>1684</v>
      </c>
      <c r="D15" s="75" t="s">
        <v>428</v>
      </c>
      <c r="E15" s="93" t="s">
        <v>1713</v>
      </c>
      <c r="F15" s="94"/>
      <c r="G15" s="30"/>
      <c r="H15" s="30"/>
      <c r="I15" s="30"/>
      <c r="J15" s="30"/>
      <c r="L15" s="73"/>
      <c r="M15" s="33"/>
      <c r="N15" s="33"/>
      <c r="Q15" s="32"/>
      <c r="R15" s="32"/>
      <c r="S15" s="32"/>
    </row>
    <row r="16" spans="1:19" s="27" customFormat="1" ht="52.5" customHeight="1" x14ac:dyDescent="0.35">
      <c r="A16" s="34" t="s">
        <v>1714</v>
      </c>
      <c r="B16" s="49">
        <v>12.26</v>
      </c>
      <c r="C16" s="65" t="s">
        <v>1715</v>
      </c>
      <c r="D16" s="75" t="s">
        <v>1716</v>
      </c>
      <c r="E16" s="93" t="s">
        <v>1717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B00-000000000000}"/>
  </hyperlinks>
  <pageMargins left="0.4" right="0.4" top="0.6" bottom="0.6" header="0.31496062000000002" footer="0.31496062000000002"/>
  <pageSetup paperSize="9" scale="56" fitToHeight="0" orientation="landscape" cellComments="atEnd"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268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32.643999999999998</v>
      </c>
      <c r="B5" s="118">
        <f>IFERROR(MEDIAN(B7:B1048576),0)</f>
        <v>39.29</v>
      </c>
      <c r="C5" s="113"/>
      <c r="D5" s="118">
        <f>IFERROR(AVERAGEIFS(B7:B1048576,B7:B1048576,"&lt;"&amp;(A5+IFERROR(_xlfn.STDEV.P(B7:B1048576),0)),B7:B1048576,"&gt;"&amp;(A5-IFERROR(_xlfn.STDEV.P(B7:B1048576),0))),0)</f>
        <v>39.594999999999999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1718</v>
      </c>
      <c r="B9" s="49">
        <v>39.29</v>
      </c>
      <c r="C9" s="39" t="s">
        <v>401</v>
      </c>
      <c r="D9" s="39" t="s">
        <v>402</v>
      </c>
      <c r="E9" s="40">
        <v>9110229000153</v>
      </c>
      <c r="F9" s="38" t="s">
        <v>1719</v>
      </c>
      <c r="G9" s="67" t="s">
        <v>1335</v>
      </c>
      <c r="H9" s="39" t="s">
        <v>1720</v>
      </c>
      <c r="I9" s="39">
        <v>2024</v>
      </c>
      <c r="J9" s="41" t="s">
        <v>409</v>
      </c>
      <c r="L9" s="36"/>
      <c r="M9" s="28"/>
      <c r="N9" s="28"/>
      <c r="Q9" s="29"/>
      <c r="R9" s="29"/>
      <c r="S9" s="29"/>
    </row>
    <row r="10" spans="1:19" s="27" customFormat="1" ht="52.5" customHeight="1" x14ac:dyDescent="0.3">
      <c r="A10" s="34" t="s">
        <v>1721</v>
      </c>
      <c r="B10" s="49">
        <v>18.2</v>
      </c>
      <c r="C10" s="39" t="s">
        <v>401</v>
      </c>
      <c r="D10" s="39" t="s">
        <v>402</v>
      </c>
      <c r="E10" s="40">
        <v>51978129000100</v>
      </c>
      <c r="F10" s="38" t="s">
        <v>1722</v>
      </c>
      <c r="G10" s="67" t="s">
        <v>1723</v>
      </c>
      <c r="H10" s="39" t="s">
        <v>97</v>
      </c>
      <c r="I10" s="39">
        <v>2024</v>
      </c>
      <c r="J10" s="41" t="s">
        <v>409</v>
      </c>
      <c r="L10" s="36"/>
      <c r="M10" s="28"/>
      <c r="N10" s="28"/>
      <c r="Q10" s="29"/>
      <c r="R10" s="29"/>
      <c r="S10" s="29"/>
    </row>
    <row r="11" spans="1:19" s="27" customFormat="1" ht="52.5" customHeight="1" x14ac:dyDescent="0.3">
      <c r="A11" s="34" t="s">
        <v>1724</v>
      </c>
      <c r="B11" s="49">
        <v>19.829999999999998</v>
      </c>
      <c r="C11" s="39" t="s">
        <v>401</v>
      </c>
      <c r="D11" s="39" t="s">
        <v>402</v>
      </c>
      <c r="E11" s="40">
        <v>36047635000191</v>
      </c>
      <c r="F11" s="38" t="s">
        <v>524</v>
      </c>
      <c r="G11" s="67" t="s">
        <v>1725</v>
      </c>
      <c r="H11" s="39" t="s">
        <v>143</v>
      </c>
      <c r="I11" s="39">
        <v>2024</v>
      </c>
      <c r="J11" s="41" t="s">
        <v>409</v>
      </c>
      <c r="L11" s="36"/>
      <c r="M11" s="28"/>
      <c r="N11" s="28"/>
      <c r="Q11" s="29"/>
      <c r="R11" s="29"/>
      <c r="S11" s="29"/>
    </row>
    <row r="12" spans="1:19" s="27" customFormat="1" ht="52.5" customHeight="1" x14ac:dyDescent="0.3">
      <c r="A12" s="34" t="s">
        <v>1726</v>
      </c>
      <c r="B12" s="49">
        <v>46</v>
      </c>
      <c r="C12" s="39" t="s">
        <v>401</v>
      </c>
      <c r="D12" s="39" t="s">
        <v>402</v>
      </c>
      <c r="E12" s="40">
        <v>3230856000141</v>
      </c>
      <c r="F12" s="38" t="s">
        <v>1058</v>
      </c>
      <c r="G12" s="67" t="s">
        <v>445</v>
      </c>
      <c r="H12" s="39" t="s">
        <v>183</v>
      </c>
      <c r="I12" s="39">
        <v>2024</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1727</v>
      </c>
      <c r="B15" s="49">
        <v>39.9</v>
      </c>
      <c r="C15" s="65" t="s">
        <v>1715</v>
      </c>
      <c r="D15" s="75" t="s">
        <v>1653</v>
      </c>
      <c r="E15" s="93" t="s">
        <v>1728</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C00-000000000000}"/>
  </hyperlinks>
  <pageMargins left="0.4" right="0.4" top="0.6" bottom="0.6" header="0.31496062000000002" footer="0.31496062000000002"/>
  <pageSetup paperSize="9" scale="56" fitToHeight="0" orientation="landscape" cellComments="atEnd"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270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68.516666666666666</v>
      </c>
      <c r="B5" s="118">
        <f>IFERROR(MEDIAN(B7:B1048576),0)</f>
        <v>49.4</v>
      </c>
      <c r="C5" s="113"/>
      <c r="D5" s="118">
        <f>IFERROR(AVERAGEIFS(B7:B1048576,B7:B1048576,"&lt;"&amp;(A5+IFERROR(_xlfn.STDEV.P(B7:B1048576),0)),B7:B1048576,"&gt;"&amp;(A5-IFERROR(_xlfn.STDEV.P(B7:B1048576),0))),0)</f>
        <v>52.42</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1729</v>
      </c>
      <c r="B9" s="49">
        <v>30.31</v>
      </c>
      <c r="C9" s="39" t="s">
        <v>401</v>
      </c>
      <c r="D9" s="39" t="s">
        <v>402</v>
      </c>
      <c r="E9" s="40">
        <v>78796778000146</v>
      </c>
      <c r="F9" s="38" t="s">
        <v>1392</v>
      </c>
      <c r="G9" s="67" t="s">
        <v>882</v>
      </c>
      <c r="H9" s="39" t="s">
        <v>83</v>
      </c>
      <c r="I9" s="39">
        <v>2025</v>
      </c>
      <c r="J9" s="41" t="s">
        <v>409</v>
      </c>
      <c r="L9" s="36"/>
      <c r="M9" s="28"/>
      <c r="N9" s="28"/>
      <c r="Q9" s="29"/>
      <c r="R9" s="29"/>
      <c r="S9" s="29"/>
    </row>
    <row r="10" spans="1:19" s="27" customFormat="1" ht="52.5" customHeight="1" x14ac:dyDescent="0.3">
      <c r="A10" s="34" t="s">
        <v>1730</v>
      </c>
      <c r="B10" s="49">
        <v>33.99</v>
      </c>
      <c r="C10" s="39" t="s">
        <v>401</v>
      </c>
      <c r="D10" s="39" t="s">
        <v>402</v>
      </c>
      <c r="E10" s="40">
        <v>51978129000100</v>
      </c>
      <c r="F10" s="38" t="s">
        <v>1364</v>
      </c>
      <c r="G10" s="67" t="s">
        <v>1447</v>
      </c>
      <c r="H10" s="39" t="s">
        <v>69</v>
      </c>
      <c r="I10" s="39">
        <v>2025</v>
      </c>
      <c r="J10" s="41" t="s">
        <v>409</v>
      </c>
      <c r="L10" s="36"/>
      <c r="M10" s="28"/>
      <c r="N10" s="28"/>
      <c r="Q10" s="29"/>
      <c r="R10" s="29"/>
      <c r="S10" s="29"/>
    </row>
    <row r="11" spans="1:19" s="27" customFormat="1" ht="52.5" customHeight="1" x14ac:dyDescent="0.3">
      <c r="A11" s="34" t="s">
        <v>1731</v>
      </c>
      <c r="B11" s="49">
        <v>99</v>
      </c>
      <c r="C11" s="39" t="s">
        <v>401</v>
      </c>
      <c r="D11" s="39" t="s">
        <v>402</v>
      </c>
      <c r="E11" s="40">
        <v>50461133000133</v>
      </c>
      <c r="F11" s="38" t="s">
        <v>438</v>
      </c>
      <c r="G11" s="67" t="s">
        <v>1732</v>
      </c>
      <c r="H11" s="39" t="s">
        <v>123</v>
      </c>
      <c r="I11" s="39">
        <v>2024</v>
      </c>
      <c r="J11" s="41" t="s">
        <v>409</v>
      </c>
      <c r="L11" s="36"/>
      <c r="M11" s="28"/>
      <c r="N11" s="28"/>
      <c r="Q11" s="29"/>
      <c r="R11" s="29"/>
      <c r="S11" s="29"/>
    </row>
    <row r="12" spans="1:19" s="27" customFormat="1" ht="52.5" customHeight="1" x14ac:dyDescent="0.3">
      <c r="A12" s="34" t="s">
        <v>1733</v>
      </c>
      <c r="B12" s="49">
        <v>149</v>
      </c>
      <c r="C12" s="39" t="s">
        <v>401</v>
      </c>
      <c r="D12" s="39" t="s">
        <v>402</v>
      </c>
      <c r="E12" s="40">
        <v>44651148000161</v>
      </c>
      <c r="F12" s="38" t="s">
        <v>866</v>
      </c>
      <c r="G12" s="67" t="s">
        <v>867</v>
      </c>
      <c r="H12" s="39" t="s">
        <v>868</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1734</v>
      </c>
      <c r="B15" s="49">
        <v>53.9</v>
      </c>
      <c r="C15" s="65" t="s">
        <v>1684</v>
      </c>
      <c r="D15" s="75" t="s">
        <v>457</v>
      </c>
      <c r="E15" s="93" t="s">
        <v>1735</v>
      </c>
      <c r="F15" s="94"/>
      <c r="G15" s="30"/>
      <c r="H15" s="30"/>
      <c r="I15" s="30"/>
      <c r="J15" s="30"/>
      <c r="L15" s="73"/>
      <c r="M15" s="33"/>
      <c r="N15" s="33"/>
      <c r="Q15" s="32"/>
      <c r="R15" s="32"/>
      <c r="S15" s="32"/>
    </row>
    <row r="16" spans="1:19" s="27" customFormat="1" ht="52.5" customHeight="1" x14ac:dyDescent="0.35">
      <c r="A16" s="34" t="s">
        <v>1736</v>
      </c>
      <c r="B16" s="49">
        <v>44.9</v>
      </c>
      <c r="C16" s="65" t="s">
        <v>1684</v>
      </c>
      <c r="D16" s="75" t="s">
        <v>954</v>
      </c>
      <c r="E16" s="93" t="s">
        <v>1737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D00-000000000000}"/>
  </hyperlinks>
  <pageMargins left="0.4" right="0.4" top="0.6" bottom="0.6" header="0.31496062000000002" footer="0.31496062000000002"/>
  <pageSetup paperSize="9" scale="56" fitToHeight="0" orientation="landscape" cellComments="atEnd" r:id="rId1"/>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272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89.997500000000002</v>
      </c>
      <c r="B5" s="118">
        <f>IFERROR(MEDIAN(B7:B1048576),0)</f>
        <v>85.594999999999999</v>
      </c>
      <c r="C5" s="113"/>
      <c r="D5" s="118">
        <f>IFERROR(AVERAGEIFS(B7:B1048576,B7:B1048576,"&lt;"&amp;(A5+IFERROR(_xlfn.STDEV.P(B7:B1048576),0)),B7:B1048576,"&gt;"&amp;(A5-IFERROR(_xlfn.STDEV.P(B7:B1048576),0))),0)</f>
        <v>83.33</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1738</v>
      </c>
      <c r="B9" s="49">
        <v>86.29</v>
      </c>
      <c r="C9" s="39" t="s">
        <v>401</v>
      </c>
      <c r="D9" s="39" t="s">
        <v>402</v>
      </c>
      <c r="E9" s="40">
        <v>78796778000146</v>
      </c>
      <c r="F9" s="38" t="s">
        <v>1739</v>
      </c>
      <c r="G9" s="67" t="s">
        <v>1740</v>
      </c>
      <c r="H9" s="39" t="s">
        <v>119</v>
      </c>
      <c r="I9" s="39">
        <v>2025</v>
      </c>
      <c r="J9" s="41" t="s">
        <v>409</v>
      </c>
      <c r="L9" s="36"/>
      <c r="M9" s="28"/>
      <c r="N9" s="28"/>
      <c r="Q9" s="29"/>
      <c r="R9" s="29"/>
      <c r="S9" s="29"/>
    </row>
    <row r="10" spans="1:19" s="27" customFormat="1" ht="52.5" customHeight="1" x14ac:dyDescent="0.3">
      <c r="A10" s="34" t="s">
        <v>1741</v>
      </c>
      <c r="B10" s="49">
        <v>84.9</v>
      </c>
      <c r="C10" s="39" t="s">
        <v>1742</v>
      </c>
      <c r="D10" s="39" t="s">
        <v>402</v>
      </c>
      <c r="E10" s="40">
        <v>4061219000151</v>
      </c>
      <c r="F10" s="38" t="s">
        <v>1106</v>
      </c>
      <c r="G10" s="67" t="s">
        <v>1107</v>
      </c>
      <c r="H10" s="39" t="s">
        <v>77</v>
      </c>
      <c r="I10" s="39">
        <v>2025</v>
      </c>
      <c r="J10" s="41" t="s">
        <v>409</v>
      </c>
      <c r="L10" s="36"/>
      <c r="M10" s="28"/>
      <c r="N10" s="28"/>
      <c r="Q10" s="29"/>
      <c r="R10" s="29"/>
      <c r="S10" s="29"/>
    </row>
    <row r="11" spans="1:19" s="27" customFormat="1" ht="52.5" customHeight="1" x14ac:dyDescent="0.3">
      <c r="A11" s="34" t="s">
        <v>1743</v>
      </c>
      <c r="B11" s="49">
        <v>78.8</v>
      </c>
      <c r="C11" s="39" t="s">
        <v>401</v>
      </c>
      <c r="D11" s="39" t="s">
        <v>402</v>
      </c>
      <c r="E11" s="40">
        <v>44639579000102</v>
      </c>
      <c r="F11" s="38" t="s">
        <v>793</v>
      </c>
      <c r="G11" s="67" t="s">
        <v>1471</v>
      </c>
      <c r="H11" s="39" t="s">
        <v>75</v>
      </c>
      <c r="I11" s="39">
        <v>2025</v>
      </c>
      <c r="J11" s="41" t="s">
        <v>405</v>
      </c>
      <c r="L11" s="36"/>
      <c r="M11" s="28"/>
      <c r="N11" s="28"/>
      <c r="Q11" s="29"/>
      <c r="R11" s="29"/>
      <c r="S11" s="29"/>
    </row>
    <row r="12" spans="1:19" s="27" customFormat="1" ht="52.5" customHeight="1" x14ac:dyDescent="0.3">
      <c r="A12" s="34" t="s">
        <v>1744</v>
      </c>
      <c r="B12" s="49">
        <v>110</v>
      </c>
      <c r="C12" s="39" t="s">
        <v>401</v>
      </c>
      <c r="D12" s="39" t="s">
        <v>402</v>
      </c>
      <c r="E12" s="40">
        <v>29605776000117</v>
      </c>
      <c r="F12" s="38" t="s">
        <v>1392</v>
      </c>
      <c r="G12" s="67" t="s">
        <v>882</v>
      </c>
      <c r="H12" s="39" t="s">
        <v>83</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E00-000000000000}"/>
  </hyperlinks>
  <pageMargins left="0.4" right="0.4" top="0.6" bottom="0.6" header="0.31496062000000002" footer="0.31496062000000002"/>
  <pageSetup paperSize="9" scale="56" fitToHeight="0" orientation="landscape" cellComments="atEnd" r:id="rId1"/>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274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139.74250000000001</v>
      </c>
      <c r="B5" s="118">
        <f>IFERROR(MEDIAN(B7:B1048576),0)</f>
        <v>137</v>
      </c>
      <c r="C5" s="113"/>
      <c r="D5" s="118">
        <f>IFERROR(AVERAGEIFS(B7:B1048576,B7:B1048576,"&lt;"&amp;(A5+IFERROR(_xlfn.STDEV.P(B7:B1048576),0)),B7:B1048576,"&gt;"&amp;(A5-IFERROR(_xlfn.STDEV.P(B7:B1048576),0))),0)</f>
        <v>137</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1745</v>
      </c>
      <c r="B9" s="49">
        <v>90</v>
      </c>
      <c r="C9" s="39" t="s">
        <v>401</v>
      </c>
      <c r="D9" s="39" t="s">
        <v>402</v>
      </c>
      <c r="E9" s="40">
        <v>44651148000161</v>
      </c>
      <c r="F9" s="38" t="s">
        <v>567</v>
      </c>
      <c r="G9" s="67" t="s">
        <v>1550</v>
      </c>
      <c r="H9" s="39" t="s">
        <v>71</v>
      </c>
      <c r="I9" s="39">
        <v>2025</v>
      </c>
      <c r="J9" s="41" t="s">
        <v>409</v>
      </c>
      <c r="L9" s="36"/>
      <c r="M9" s="28"/>
      <c r="N9" s="28"/>
      <c r="Q9" s="29"/>
      <c r="R9" s="29"/>
      <c r="S9" s="29"/>
    </row>
    <row r="10" spans="1:19" s="27" customFormat="1" ht="52.5" customHeight="1" x14ac:dyDescent="0.3">
      <c r="A10" s="34" t="s">
        <v>1746</v>
      </c>
      <c r="B10" s="49">
        <v>104</v>
      </c>
      <c r="C10" s="39" t="s">
        <v>401</v>
      </c>
      <c r="D10" s="39" t="s">
        <v>402</v>
      </c>
      <c r="E10" s="40">
        <v>51978129000100</v>
      </c>
      <c r="F10" s="38" t="s">
        <v>847</v>
      </c>
      <c r="G10" s="67" t="s">
        <v>848</v>
      </c>
      <c r="H10" s="39" t="s">
        <v>77</v>
      </c>
      <c r="I10" s="39">
        <v>2025</v>
      </c>
      <c r="J10" s="41" t="s">
        <v>409</v>
      </c>
      <c r="L10" s="36"/>
      <c r="M10" s="28"/>
      <c r="N10" s="28"/>
      <c r="Q10" s="29"/>
      <c r="R10" s="29"/>
      <c r="S10" s="29"/>
    </row>
    <row r="11" spans="1:19" s="27" customFormat="1" ht="52.5" customHeight="1" x14ac:dyDescent="0.3">
      <c r="A11" s="34" t="s">
        <v>1747</v>
      </c>
      <c r="B11" s="49">
        <v>170</v>
      </c>
      <c r="C11" s="39" t="s">
        <v>1053</v>
      </c>
      <c r="D11" s="39" t="s">
        <v>402</v>
      </c>
      <c r="E11" s="40">
        <v>51978129000100</v>
      </c>
      <c r="F11" s="38" t="s">
        <v>881</v>
      </c>
      <c r="G11" s="67" t="s">
        <v>1442</v>
      </c>
      <c r="H11" s="39" t="s">
        <v>83</v>
      </c>
      <c r="I11" s="39">
        <v>2025</v>
      </c>
      <c r="J11" s="41" t="s">
        <v>409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1748</v>
      </c>
      <c r="B14" s="49">
        <v>194.97</v>
      </c>
      <c r="C14" s="65" t="s">
        <v>1684</v>
      </c>
      <c r="D14" s="75" t="s">
        <v>492</v>
      </c>
      <c r="E14" s="93" t="s">
        <v>1749</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F00-000000000000}"/>
  </hyperlinks>
  <pageMargins left="0.4" right="0.4" top="0.6" bottom="0.6" header="0.31496062000000002" footer="0.31496062000000002"/>
  <pageSetup paperSize="9" scale="56" fitToHeight="0" orientation="landscape" cellComments="atEnd" r:id="rId1"/>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276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6.5533333333333337</v>
      </c>
      <c r="B5" s="118">
        <f>IFERROR(MEDIAN(B7:B1048576),0)</f>
        <v>4.7949999999999999</v>
      </c>
      <c r="C5" s="113"/>
      <c r="D5" s="118">
        <f>IFERROR(AVERAGEIFS(B7:B1048576,B7:B1048576,"&lt;"&amp;(A5+IFERROR(_xlfn.STDEV.P(B7:B1048576),0)),B7:B1048576,"&gt;"&amp;(A5-IFERROR(_xlfn.STDEV.P(B7:B1048576),0))),0)</f>
        <v>3.8975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1750</v>
      </c>
      <c r="B9" s="49">
        <v>3</v>
      </c>
      <c r="C9" s="39" t="s">
        <v>401</v>
      </c>
      <c r="D9" s="39" t="s">
        <v>402</v>
      </c>
      <c r="E9" s="40">
        <v>30986684000103</v>
      </c>
      <c r="F9" s="38" t="s">
        <v>1364</v>
      </c>
      <c r="G9" s="67" t="s">
        <v>1365</v>
      </c>
      <c r="H9" s="39" t="s">
        <v>63</v>
      </c>
      <c r="I9" s="39">
        <v>2025</v>
      </c>
      <c r="J9" s="41" t="s">
        <v>409</v>
      </c>
      <c r="L9" s="36"/>
      <c r="M9" s="28"/>
      <c r="N9" s="28"/>
      <c r="Q9" s="29"/>
      <c r="R9" s="29"/>
      <c r="S9" s="29"/>
    </row>
    <row r="10" spans="1:19" s="27" customFormat="1" ht="52.5" customHeight="1" x14ac:dyDescent="0.3">
      <c r="A10" s="34" t="s">
        <v>1751</v>
      </c>
      <c r="B10" s="49">
        <v>3.49</v>
      </c>
      <c r="C10" s="39" t="s">
        <v>401</v>
      </c>
      <c r="D10" s="39" t="s">
        <v>402</v>
      </c>
      <c r="E10" s="40">
        <v>51978129000100</v>
      </c>
      <c r="F10" s="38" t="s">
        <v>777</v>
      </c>
      <c r="G10" s="67" t="s">
        <v>1752</v>
      </c>
      <c r="H10" s="39" t="s">
        <v>75</v>
      </c>
      <c r="I10" s="39">
        <v>2025</v>
      </c>
      <c r="J10" s="41" t="s">
        <v>409</v>
      </c>
      <c r="L10" s="36"/>
      <c r="M10" s="28"/>
      <c r="N10" s="28"/>
      <c r="Q10" s="29"/>
      <c r="R10" s="29"/>
      <c r="S10" s="29"/>
    </row>
    <row r="11" spans="1:19" s="27" customFormat="1" ht="52.5" customHeight="1" x14ac:dyDescent="0.3">
      <c r="A11" s="34" t="s">
        <v>1750</v>
      </c>
      <c r="B11" s="49">
        <v>3</v>
      </c>
      <c r="C11" s="39" t="s">
        <v>401</v>
      </c>
      <c r="D11" s="39" t="s">
        <v>402</v>
      </c>
      <c r="E11" s="40">
        <v>30986684000103</v>
      </c>
      <c r="F11" s="38" t="s">
        <v>1364</v>
      </c>
      <c r="G11" s="67" t="s">
        <v>1365</v>
      </c>
      <c r="H11" s="39" t="s">
        <v>63</v>
      </c>
      <c r="I11" s="39">
        <v>2025</v>
      </c>
      <c r="J11" s="41" t="s">
        <v>409</v>
      </c>
      <c r="L11" s="36"/>
      <c r="M11" s="28"/>
      <c r="N11" s="28"/>
      <c r="Q11" s="29"/>
      <c r="R11" s="29"/>
      <c r="S11" s="29"/>
    </row>
    <row r="12" spans="1:19" s="27" customFormat="1" ht="52.5" customHeight="1" x14ac:dyDescent="0.3">
      <c r="A12" s="34" t="s">
        <v>1753</v>
      </c>
      <c r="B12" s="49">
        <v>6.1</v>
      </c>
      <c r="C12" s="39" t="s">
        <v>401</v>
      </c>
      <c r="D12" s="39" t="s">
        <v>402</v>
      </c>
      <c r="E12" s="40">
        <v>44651148000161</v>
      </c>
      <c r="F12" s="38" t="s">
        <v>1754</v>
      </c>
      <c r="G12" s="67" t="s">
        <v>1755</v>
      </c>
      <c r="H12" s="39" t="s">
        <v>263</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1756</v>
      </c>
      <c r="B15" s="49">
        <v>11.9</v>
      </c>
      <c r="C15" s="65" t="s">
        <v>1757</v>
      </c>
      <c r="D15" s="75" t="s">
        <v>1758</v>
      </c>
      <c r="E15" s="93" t="s">
        <v>1759</v>
      </c>
      <c r="F15" s="94"/>
      <c r="G15" s="30"/>
      <c r="H15" s="30"/>
      <c r="I15" s="30"/>
      <c r="J15" s="30"/>
      <c r="L15" s="73"/>
      <c r="M15" s="33"/>
      <c r="N15" s="33"/>
      <c r="Q15" s="32"/>
      <c r="R15" s="32"/>
      <c r="S15" s="32"/>
    </row>
    <row r="16" spans="1:19" s="27" customFormat="1" ht="52.5" customHeight="1" x14ac:dyDescent="0.35">
      <c r="A16" s="34" t="s">
        <v>1760</v>
      </c>
      <c r="B16" s="49">
        <v>11.83</v>
      </c>
      <c r="C16" s="65" t="s">
        <v>1757</v>
      </c>
      <c r="D16" s="75" t="s">
        <v>1761</v>
      </c>
      <c r="E16" s="93" t="s">
        <v>1762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000-000000000000}"/>
  </hyperlinks>
  <pageMargins left="0.4" right="0.4" top="0.6" bottom="0.6" header="0.31496062000000002" footer="0.31496062000000002"/>
  <pageSetup paperSize="9" scale="56" fitToHeight="0" orientation="landscape" cellComments="atEnd" r:id="rId1"/>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278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12.484</v>
      </c>
      <c r="B5" s="118">
        <f>IFERROR(MEDIAN(B7:B1048576),0)</f>
        <v>7</v>
      </c>
      <c r="C5" s="113"/>
      <c r="D5" s="118">
        <f>IFERROR(AVERAGEIFS(B7:B1048576,B7:B1048576,"&lt;"&amp;(A5+IFERROR(_xlfn.STDEV.P(B7:B1048576),0)),B7:B1048576,"&gt;"&amp;(A5-IFERROR(_xlfn.STDEV.P(B7:B1048576),0))),0)</f>
        <v>6.9</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1763</v>
      </c>
      <c r="B9" s="49">
        <v>7</v>
      </c>
      <c r="C9" s="39" t="s">
        <v>401</v>
      </c>
      <c r="D9" s="39" t="s">
        <v>402</v>
      </c>
      <c r="E9" s="40">
        <v>51978129000100</v>
      </c>
      <c r="F9" s="38" t="s">
        <v>790</v>
      </c>
      <c r="G9" s="67" t="s">
        <v>697</v>
      </c>
      <c r="H9" s="39" t="s">
        <v>197</v>
      </c>
      <c r="I9" s="39">
        <v>2025</v>
      </c>
      <c r="J9" s="41" t="s">
        <v>409</v>
      </c>
      <c r="L9" s="36"/>
      <c r="M9" s="28"/>
      <c r="N9" s="28"/>
      <c r="Q9" s="29"/>
      <c r="R9" s="29"/>
      <c r="S9" s="29"/>
    </row>
    <row r="10" spans="1:19" s="27" customFormat="1" ht="52.5" customHeight="1" x14ac:dyDescent="0.3">
      <c r="A10" s="34" t="s">
        <v>1764</v>
      </c>
      <c r="B10" s="49">
        <v>6.8</v>
      </c>
      <c r="C10" s="39" t="s">
        <v>401</v>
      </c>
      <c r="D10" s="39" t="s">
        <v>402</v>
      </c>
      <c r="E10" s="40">
        <v>51647234000166</v>
      </c>
      <c r="F10" s="38" t="s">
        <v>527</v>
      </c>
      <c r="G10" s="67" t="s">
        <v>658</v>
      </c>
      <c r="H10" s="39" t="s">
        <v>77</v>
      </c>
      <c r="I10" s="39">
        <v>2025</v>
      </c>
      <c r="J10" s="41" t="s">
        <v>409</v>
      </c>
      <c r="L10" s="36"/>
      <c r="M10" s="28"/>
      <c r="N10" s="28"/>
      <c r="Q10" s="29"/>
      <c r="R10" s="29"/>
      <c r="S10" s="29"/>
    </row>
    <row r="11" spans="1:19" s="27" customFormat="1" ht="52.5" customHeight="1" x14ac:dyDescent="0.3">
      <c r="A11" s="34" t="s">
        <v>1765</v>
      </c>
      <c r="B11" s="49">
        <v>7.4</v>
      </c>
      <c r="C11" s="39" t="s">
        <v>401</v>
      </c>
      <c r="D11" s="39" t="s">
        <v>402</v>
      </c>
      <c r="E11" s="40">
        <v>44651148000161</v>
      </c>
      <c r="F11" s="38" t="s">
        <v>847</v>
      </c>
      <c r="G11" s="67" t="s">
        <v>848</v>
      </c>
      <c r="H11" s="39" t="s">
        <v>77</v>
      </c>
      <c r="I11" s="39">
        <v>2025</v>
      </c>
      <c r="J11" s="41" t="s">
        <v>409</v>
      </c>
      <c r="L11" s="36"/>
      <c r="M11" s="28"/>
      <c r="N11" s="28"/>
      <c r="Q11" s="29"/>
      <c r="R11" s="29"/>
      <c r="S11" s="29"/>
    </row>
    <row r="12" spans="1:19" s="27" customFormat="1" ht="52.5" customHeight="1" x14ac:dyDescent="0.3">
      <c r="A12" s="34" t="s">
        <v>1766</v>
      </c>
      <c r="B12" s="49">
        <v>6.4</v>
      </c>
      <c r="C12" s="39" t="s">
        <v>401</v>
      </c>
      <c r="D12" s="39" t="s">
        <v>402</v>
      </c>
      <c r="E12" s="40">
        <v>51978129000100</v>
      </c>
      <c r="F12" s="38" t="s">
        <v>790</v>
      </c>
      <c r="G12" s="67" t="s">
        <v>791</v>
      </c>
      <c r="H12" s="39" t="s">
        <v>79</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1767</v>
      </c>
      <c r="B15" s="49">
        <v>34.82</v>
      </c>
      <c r="C15" s="65" t="s">
        <v>1768</v>
      </c>
      <c r="D15" s="75" t="s">
        <v>1761</v>
      </c>
      <c r="E15" s="93" t="s">
        <v>1769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100-000000000000}"/>
  </hyperlinks>
  <pageMargins left="0.4" right="0.4" top="0.6" bottom="0.6" header="0.31496062000000002" footer="0.31496062000000002"/>
  <pageSetup paperSize="9" scale="56" fitToHeight="0" orientation="landscape" cellComments="atEnd" r:id="rId1"/>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280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9.1816666666666666</v>
      </c>
      <c r="B5" s="118">
        <f>IFERROR(MEDIAN(B7:B1048576),0)</f>
        <v>9.1449999999999996</v>
      </c>
      <c r="C5" s="113"/>
      <c r="D5" s="118">
        <f>IFERROR(AVERAGEIFS(B7:B1048576,B7:B1048576,"&lt;"&amp;(A5+IFERROR(_xlfn.STDEV.P(B7:B1048576),0)),B7:B1048576,"&gt;"&amp;(A5-IFERROR(_xlfn.STDEV.P(B7:B1048576),0))),0)</f>
        <v>9.2475000000000005</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1770</v>
      </c>
      <c r="B9" s="49">
        <v>6.2</v>
      </c>
      <c r="C9" s="39" t="s">
        <v>651</v>
      </c>
      <c r="D9" s="39" t="s">
        <v>402</v>
      </c>
      <c r="E9" s="40">
        <v>37931064000116</v>
      </c>
      <c r="F9" s="38" t="s">
        <v>970</v>
      </c>
      <c r="G9" s="67" t="s">
        <v>1001</v>
      </c>
      <c r="H9" s="39" t="s">
        <v>73</v>
      </c>
      <c r="I9" s="39">
        <v>2025</v>
      </c>
      <c r="J9" s="41" t="s">
        <v>409</v>
      </c>
      <c r="L9" s="36"/>
      <c r="M9" s="28"/>
      <c r="N9" s="28"/>
      <c r="Q9" s="29"/>
      <c r="R9" s="29"/>
      <c r="S9" s="29"/>
    </row>
    <row r="10" spans="1:19" s="27" customFormat="1" ht="52.5" customHeight="1" x14ac:dyDescent="0.3">
      <c r="A10" s="34" t="s">
        <v>1771</v>
      </c>
      <c r="B10" s="49">
        <v>7.6</v>
      </c>
      <c r="C10" s="39" t="s">
        <v>651</v>
      </c>
      <c r="D10" s="39" t="s">
        <v>402</v>
      </c>
      <c r="E10" s="40">
        <v>29755673000133</v>
      </c>
      <c r="F10" s="38" t="s">
        <v>542</v>
      </c>
      <c r="G10" s="67" t="s">
        <v>1772</v>
      </c>
      <c r="H10" s="39" t="s">
        <v>67</v>
      </c>
      <c r="I10" s="39">
        <v>2025</v>
      </c>
      <c r="J10" s="41" t="s">
        <v>409</v>
      </c>
      <c r="L10" s="36"/>
      <c r="M10" s="28"/>
      <c r="N10" s="28"/>
      <c r="Q10" s="29"/>
      <c r="R10" s="29"/>
      <c r="S10" s="29"/>
    </row>
    <row r="11" spans="1:19" s="27" customFormat="1" ht="52.5" customHeight="1" x14ac:dyDescent="0.3">
      <c r="A11" s="34" t="s">
        <v>1773</v>
      </c>
      <c r="B11" s="49">
        <v>8</v>
      </c>
      <c r="C11" s="39" t="s">
        <v>651</v>
      </c>
      <c r="D11" s="39" t="s">
        <v>402</v>
      </c>
      <c r="E11" s="40">
        <v>51978129000100</v>
      </c>
      <c r="F11" s="38" t="s">
        <v>432</v>
      </c>
      <c r="G11" s="67" t="s">
        <v>1658</v>
      </c>
      <c r="H11" s="39" t="s">
        <v>67</v>
      </c>
      <c r="I11" s="39">
        <v>2025</v>
      </c>
      <c r="J11" s="41" t="s">
        <v>409</v>
      </c>
      <c r="L11" s="36"/>
      <c r="M11" s="28"/>
      <c r="N11" s="28"/>
      <c r="Q11" s="29"/>
      <c r="R11" s="29"/>
      <c r="S11" s="29"/>
    </row>
    <row r="12" spans="1:19" s="27" customFormat="1" ht="52.5" customHeight="1" x14ac:dyDescent="0.3">
      <c r="A12" s="34" t="s">
        <v>1774</v>
      </c>
      <c r="B12" s="49">
        <v>10.29</v>
      </c>
      <c r="C12" s="39" t="s">
        <v>651</v>
      </c>
      <c r="D12" s="39" t="s">
        <v>402</v>
      </c>
      <c r="E12" s="40">
        <v>44639579000102</v>
      </c>
      <c r="F12" s="38" t="s">
        <v>853</v>
      </c>
      <c r="G12" s="67" t="s">
        <v>854</v>
      </c>
      <c r="H12" s="39" t="s">
        <v>60</v>
      </c>
      <c r="I12" s="39">
        <v>2025</v>
      </c>
      <c r="J12" s="41" t="s">
        <v>405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1775</v>
      </c>
      <c r="B15" s="49">
        <v>11.1</v>
      </c>
      <c r="C15" s="65" t="s">
        <v>1715</v>
      </c>
      <c r="D15" s="75" t="s">
        <v>1776</v>
      </c>
      <c r="E15" s="93" t="s">
        <v>1777</v>
      </c>
      <c r="F15" s="94"/>
      <c r="G15" s="30"/>
      <c r="H15" s="30"/>
      <c r="I15" s="30"/>
      <c r="J15" s="30"/>
      <c r="L15" s="73"/>
      <c r="M15" s="33"/>
      <c r="N15" s="33"/>
      <c r="Q15" s="32"/>
      <c r="R15" s="32"/>
      <c r="S15" s="32"/>
    </row>
    <row r="16" spans="1:19" s="27" customFormat="1" ht="52.5" customHeight="1" x14ac:dyDescent="0.35">
      <c r="A16" s="34" t="s">
        <v>1778</v>
      </c>
      <c r="B16" s="49">
        <v>11.9</v>
      </c>
      <c r="C16" s="65" t="s">
        <v>1715</v>
      </c>
      <c r="D16" s="75" t="s">
        <v>1436</v>
      </c>
      <c r="E16" s="93" t="s">
        <v>1779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200-000000000000}"/>
  </hyperlinks>
  <pageMargins left="0.4" right="0.4" top="0.6" bottom="0.6" header="0.31496062000000002" footer="0.31496062000000002"/>
  <pageSetup paperSize="9" scale="56" fitToHeight="0" orientation="landscape" cellComments="atEnd" r:id="rId1"/>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282</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11.505000000000001</v>
      </c>
      <c r="B5" s="118">
        <f>IFERROR(MEDIAN(B7:B1048576),0)</f>
        <v>10.565000000000001</v>
      </c>
      <c r="C5" s="113"/>
      <c r="D5" s="118">
        <f>IFERROR(AVERAGEIFS(B7:B1048576,B7:B1048576,"&lt;"&amp;(A5+IFERROR(_xlfn.STDEV.P(B7:B1048576),0)),B7:B1048576,"&gt;"&amp;(A5-IFERROR(_xlfn.STDEV.P(B7:B1048576),0))),0)</f>
        <v>10.01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1780</v>
      </c>
      <c r="B9" s="49">
        <v>11.49</v>
      </c>
      <c r="C9" s="39" t="s">
        <v>401</v>
      </c>
      <c r="D9" s="39" t="s">
        <v>402</v>
      </c>
      <c r="E9" s="40">
        <v>51751454000135</v>
      </c>
      <c r="F9" s="38" t="s">
        <v>521</v>
      </c>
      <c r="G9" s="67" t="s">
        <v>522</v>
      </c>
      <c r="H9" s="39" t="s">
        <v>65</v>
      </c>
      <c r="I9" s="39">
        <v>2025</v>
      </c>
      <c r="J9" s="41" t="s">
        <v>422</v>
      </c>
      <c r="L9" s="36"/>
      <c r="M9" s="28"/>
      <c r="N9" s="28"/>
      <c r="Q9" s="29"/>
      <c r="R9" s="29"/>
      <c r="S9" s="29"/>
    </row>
    <row r="10" spans="1:19" s="27" customFormat="1" ht="52.5" customHeight="1" x14ac:dyDescent="0.3">
      <c r="A10" s="34" t="s">
        <v>1781</v>
      </c>
      <c r="B10" s="49">
        <v>8.9</v>
      </c>
      <c r="C10" s="39" t="s">
        <v>401</v>
      </c>
      <c r="D10" s="39" t="s">
        <v>402</v>
      </c>
      <c r="E10" s="40">
        <v>51978129000100</v>
      </c>
      <c r="F10" s="38" t="s">
        <v>542</v>
      </c>
      <c r="G10" s="67" t="s">
        <v>1371</v>
      </c>
      <c r="H10" s="39" t="s">
        <v>65</v>
      </c>
      <c r="I10" s="39">
        <v>2025</v>
      </c>
      <c r="J10" s="41" t="s">
        <v>409</v>
      </c>
      <c r="L10" s="36"/>
      <c r="M10" s="28"/>
      <c r="N10" s="28"/>
      <c r="Q10" s="29"/>
      <c r="R10" s="29"/>
      <c r="S10" s="29"/>
    </row>
    <row r="11" spans="1:19" s="27" customFormat="1" ht="52.5" customHeight="1" x14ac:dyDescent="0.3">
      <c r="A11" s="34" t="s">
        <v>1782</v>
      </c>
      <c r="B11" s="49">
        <v>9.64</v>
      </c>
      <c r="C11" s="39" t="s">
        <v>401</v>
      </c>
      <c r="D11" s="39" t="s">
        <v>402</v>
      </c>
      <c r="E11" s="40">
        <v>32445589000128</v>
      </c>
      <c r="F11" s="38" t="s">
        <v>730</v>
      </c>
      <c r="G11" s="67" t="s">
        <v>1191</v>
      </c>
      <c r="H11" s="39" t="s">
        <v>95</v>
      </c>
      <c r="I11" s="39">
        <v>2025</v>
      </c>
      <c r="J11" s="41" t="s">
        <v>409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1783</v>
      </c>
      <c r="B14" s="49">
        <v>15.99</v>
      </c>
      <c r="C14" s="65" t="s">
        <v>1684</v>
      </c>
      <c r="D14" s="75" t="s">
        <v>630</v>
      </c>
      <c r="E14" s="93" t="s">
        <v>1784</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300-000000000000}"/>
  </hyperlinks>
  <pageMargins left="0.4" right="0.4" top="0.6" bottom="0.6" header="0.31496062000000002" footer="0.31496062000000002"/>
  <pageSetup paperSize="9" scale="56" fitToHeight="0" orientation="landscape" cellComments="atEnd" r:id="rId1"/>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284</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30.320000000000004</v>
      </c>
      <c r="B5" s="118">
        <f>IFERROR(MEDIAN(B7:B1048576),0)</f>
        <v>32.200000000000003</v>
      </c>
      <c r="C5" s="113"/>
      <c r="D5" s="118">
        <f>IFERROR(AVERAGEIFS(B7:B1048576,B7:B1048576,"&lt;"&amp;(A5+IFERROR(_xlfn.STDEV.P(B7:B1048576),0)),B7:B1048576,"&gt;"&amp;(A5-IFERROR(_xlfn.STDEV.P(B7:B1048576),0))),0)</f>
        <v>31.075000000000003</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1785</v>
      </c>
      <c r="B9" s="49">
        <v>42.38</v>
      </c>
      <c r="C9" s="39" t="s">
        <v>401</v>
      </c>
      <c r="D9" s="39" t="s">
        <v>402</v>
      </c>
      <c r="E9" s="40" t="s">
        <v>717</v>
      </c>
      <c r="F9" s="38" t="s">
        <v>1011</v>
      </c>
      <c r="G9" s="67" t="s">
        <v>1786</v>
      </c>
      <c r="H9" s="39" t="s">
        <v>60</v>
      </c>
      <c r="I9" s="39">
        <v>2025</v>
      </c>
      <c r="J9" s="41" t="s">
        <v>409</v>
      </c>
      <c r="L9" s="36"/>
      <c r="M9" s="28"/>
      <c r="N9" s="28"/>
      <c r="Q9" s="29"/>
      <c r="R9" s="29"/>
      <c r="S9" s="29"/>
    </row>
    <row r="10" spans="1:19" s="27" customFormat="1" ht="52.5" customHeight="1" x14ac:dyDescent="0.3">
      <c r="A10" s="34" t="s">
        <v>1787</v>
      </c>
      <c r="B10" s="49">
        <v>20</v>
      </c>
      <c r="C10" s="39" t="s">
        <v>401</v>
      </c>
      <c r="D10" s="39" t="s">
        <v>402</v>
      </c>
      <c r="E10" s="40">
        <v>4415316000103</v>
      </c>
      <c r="F10" s="38" t="s">
        <v>542</v>
      </c>
      <c r="G10" s="67" t="s">
        <v>1772</v>
      </c>
      <c r="H10" s="39" t="s">
        <v>67</v>
      </c>
      <c r="I10" s="39">
        <v>2025</v>
      </c>
      <c r="J10" s="41" t="s">
        <v>409</v>
      </c>
      <c r="L10" s="36"/>
      <c r="M10" s="28"/>
      <c r="N10" s="28"/>
      <c r="Q10" s="29"/>
      <c r="R10" s="29"/>
      <c r="S10" s="29"/>
    </row>
    <row r="11" spans="1:19" s="27" customFormat="1" ht="52.5" customHeight="1" x14ac:dyDescent="0.3">
      <c r="A11" s="34" t="s">
        <v>1788</v>
      </c>
      <c r="B11" s="49">
        <v>15.24</v>
      </c>
      <c r="C11" s="39" t="s">
        <v>401</v>
      </c>
      <c r="D11" s="39" t="s">
        <v>402</v>
      </c>
      <c r="E11" s="40">
        <v>23608114000114</v>
      </c>
      <c r="F11" s="38" t="s">
        <v>687</v>
      </c>
      <c r="G11" s="67" t="s">
        <v>1789</v>
      </c>
      <c r="H11" s="39" t="s">
        <v>105</v>
      </c>
      <c r="I11" s="39">
        <v>2025</v>
      </c>
      <c r="J11" s="41" t="s">
        <v>409</v>
      </c>
      <c r="L11" s="36"/>
      <c r="M11" s="28"/>
      <c r="N11" s="28"/>
      <c r="Q11" s="29"/>
      <c r="R11" s="29"/>
      <c r="S11" s="29"/>
    </row>
    <row r="12" spans="1:19" s="27" customFormat="1" ht="52.5" customHeight="1" x14ac:dyDescent="0.3">
      <c r="A12" s="34" t="s">
        <v>1790</v>
      </c>
      <c r="B12" s="49">
        <v>25.5</v>
      </c>
      <c r="C12" s="39" t="s">
        <v>401</v>
      </c>
      <c r="D12" s="39" t="s">
        <v>402</v>
      </c>
      <c r="E12" s="40">
        <v>44639579000102</v>
      </c>
      <c r="F12" s="38" t="s">
        <v>612</v>
      </c>
      <c r="G12" s="67" t="s">
        <v>1791</v>
      </c>
      <c r="H12" s="39" t="s">
        <v>181</v>
      </c>
      <c r="I12" s="39">
        <v>2024</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1792</v>
      </c>
      <c r="B15" s="49">
        <v>39.9</v>
      </c>
      <c r="C15" s="65" t="s">
        <v>1793</v>
      </c>
      <c r="D15" s="75" t="s">
        <v>1664</v>
      </c>
      <c r="E15" s="93" t="s">
        <v>1794</v>
      </c>
      <c r="F15" s="94"/>
      <c r="G15" s="30"/>
      <c r="H15" s="30"/>
      <c r="I15" s="30"/>
      <c r="J15" s="30"/>
      <c r="L15" s="73"/>
      <c r="M15" s="33"/>
      <c r="N15" s="33"/>
      <c r="Q15" s="32"/>
      <c r="R15" s="32"/>
      <c r="S15" s="32"/>
    </row>
    <row r="16" spans="1:19" s="27" customFormat="1" ht="52.5" customHeight="1" x14ac:dyDescent="0.35">
      <c r="A16" s="34" t="s">
        <v>1795</v>
      </c>
      <c r="B16" s="49">
        <v>38.9</v>
      </c>
      <c r="C16" s="65" t="s">
        <v>1796</v>
      </c>
      <c r="D16" s="75" t="s">
        <v>1797</v>
      </c>
      <c r="E16" s="93" t="s">
        <v>1798</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400-000000000000}"/>
  </hyperlinks>
  <pageMargins left="0.4" right="0.4" top="0.6" bottom="0.6" header="0.31496062000000002" footer="0.31496062000000002"/>
  <pageSetup paperSize="9" scale="56" fitToHeight="0" orientation="landscape" cellComments="atEnd" r:id="rId1"/>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286</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28.083333333333332</v>
      </c>
      <c r="B5" s="118">
        <f>IFERROR(MEDIAN(B7:B1048576),0)</f>
        <v>24.45</v>
      </c>
      <c r="C5" s="113"/>
      <c r="D5" s="118">
        <f>IFERROR(AVERAGEIFS(B7:B1048576,B7:B1048576,"&lt;"&amp;(A5+IFERROR(_xlfn.STDEV.P(B7:B1048576),0)),B7:B1048576,"&gt;"&amp;(A5-IFERROR(_xlfn.STDEV.P(B7:B1048576),0))),0)</f>
        <v>24.201999999999998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1799</v>
      </c>
      <c r="B9" s="49">
        <v>30.99</v>
      </c>
      <c r="C9" s="39" t="s">
        <v>728</v>
      </c>
      <c r="D9" s="39" t="s">
        <v>919</v>
      </c>
      <c r="E9" s="40">
        <v>9110229000153</v>
      </c>
      <c r="F9" s="38" t="s">
        <v>1560</v>
      </c>
      <c r="G9" s="67" t="s">
        <v>1800</v>
      </c>
      <c r="H9" s="39" t="s">
        <v>1801</v>
      </c>
      <c r="I9" s="39">
        <v>2025</v>
      </c>
      <c r="J9" s="41" t="s">
        <v>1460</v>
      </c>
      <c r="L9" s="36"/>
      <c r="M9" s="28"/>
      <c r="N9" s="28"/>
      <c r="Q9" s="29"/>
      <c r="R9" s="29"/>
      <c r="S9" s="29"/>
    </row>
    <row r="10" spans="1:19" s="27" customFormat="1" ht="52.5" customHeight="1" x14ac:dyDescent="0.3">
      <c r="A10" s="34" t="s">
        <v>1802</v>
      </c>
      <c r="B10" s="49">
        <v>19.3</v>
      </c>
      <c r="C10" s="39" t="s">
        <v>728</v>
      </c>
      <c r="D10" s="39" t="s">
        <v>919</v>
      </c>
      <c r="E10" s="40">
        <v>30994121000167</v>
      </c>
      <c r="F10" s="38" t="s">
        <v>1552</v>
      </c>
      <c r="G10" s="67" t="s">
        <v>1291</v>
      </c>
      <c r="H10" s="39" t="s">
        <v>1803</v>
      </c>
      <c r="I10" s="39">
        <v>2025</v>
      </c>
      <c r="J10" s="41" t="s">
        <v>923</v>
      </c>
      <c r="L10" s="36"/>
      <c r="M10" s="28"/>
      <c r="N10" s="28"/>
      <c r="Q10" s="29"/>
      <c r="R10" s="29"/>
      <c r="S10" s="29"/>
    </row>
    <row r="11" spans="1:19" s="27" customFormat="1" ht="52.5" customHeight="1" x14ac:dyDescent="0.3">
      <c r="A11" s="34" t="s">
        <v>1804</v>
      </c>
      <c r="B11" s="49">
        <v>21.82</v>
      </c>
      <c r="C11" s="39" t="s">
        <v>401</v>
      </c>
      <c r="D11" s="39" t="s">
        <v>402</v>
      </c>
      <c r="E11" s="40">
        <v>44199349000170</v>
      </c>
      <c r="F11" s="38" t="s">
        <v>482</v>
      </c>
      <c r="G11" s="67" t="s">
        <v>1351</v>
      </c>
      <c r="H11" s="39" t="s">
        <v>71</v>
      </c>
      <c r="I11" s="39">
        <v>2025</v>
      </c>
      <c r="J11" s="41" t="s">
        <v>409</v>
      </c>
      <c r="L11" s="36"/>
      <c r="M11" s="28"/>
      <c r="N11" s="28"/>
      <c r="Q11" s="29"/>
      <c r="R11" s="29"/>
      <c r="S11" s="29"/>
    </row>
    <row r="12" spans="1:19" s="27" customFormat="1" ht="52.5" customHeight="1" x14ac:dyDescent="0.3">
      <c r="A12" s="34" t="s">
        <v>1805</v>
      </c>
      <c r="B12" s="49">
        <v>22</v>
      </c>
      <c r="C12" s="39" t="s">
        <v>401</v>
      </c>
      <c r="D12" s="39" t="s">
        <v>402</v>
      </c>
      <c r="E12" s="40">
        <v>51978129000100</v>
      </c>
      <c r="F12" s="38" t="s">
        <v>1364</v>
      </c>
      <c r="G12" s="67" t="s">
        <v>1365</v>
      </c>
      <c r="H12" s="39" t="s">
        <v>63</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1806</v>
      </c>
      <c r="B15" s="49">
        <v>26.9</v>
      </c>
      <c r="C15" s="65" t="s">
        <v>1793</v>
      </c>
      <c r="D15" s="75" t="s">
        <v>1807</v>
      </c>
      <c r="E15" s="93" t="s">
        <v>1808</v>
      </c>
      <c r="F15" s="94"/>
      <c r="G15" s="30"/>
      <c r="H15" s="30"/>
      <c r="I15" s="30"/>
      <c r="J15" s="30"/>
      <c r="L15" s="73"/>
      <c r="M15" s="33"/>
      <c r="N15" s="33"/>
      <c r="Q15" s="32"/>
      <c r="R15" s="32"/>
      <c r="S15" s="32"/>
    </row>
    <row r="16" spans="1:19" s="27" customFormat="1" ht="52.5" customHeight="1" x14ac:dyDescent="0.35">
      <c r="A16" s="34" t="s">
        <v>1809</v>
      </c>
      <c r="B16" s="49">
        <v>47.49</v>
      </c>
      <c r="C16" s="65" t="s">
        <v>1796</v>
      </c>
      <c r="D16" s="75" t="s">
        <v>492</v>
      </c>
      <c r="E16" s="93" t="s">
        <v>1810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500-000000000000}"/>
  </hyperlinks>
  <pageMargins left="0.4" right="0.4" top="0.6" bottom="0.6" header="0.31496062000000002" footer="0.31496062000000002"/>
  <pageSetup paperSize="9" scale="56" fitToHeight="0" orientation="landscape" cellComments="atEnd"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288</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42.788333333333334</v>
      </c>
      <c r="B5" s="118">
        <f>IFERROR(MEDIAN(B7:B1048576),0)</f>
        <v>39.594999999999999</v>
      </c>
      <c r="C5" s="113"/>
      <c r="D5" s="118">
        <f>IFERROR(AVERAGEIFS(B7:B1048576,B7:B1048576,"&lt;"&amp;(A5+IFERROR(_xlfn.STDEV.P(B7:B1048576),0)),B7:B1048576,"&gt;"&amp;(A5-IFERROR(_xlfn.STDEV.P(B7:B1048576),0))),0)</f>
        <v>38.096666666666671</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1811</v>
      </c>
      <c r="B9" s="49">
        <v>35.1</v>
      </c>
      <c r="C9" s="39" t="s">
        <v>728</v>
      </c>
      <c r="D9" s="39" t="s">
        <v>729</v>
      </c>
      <c r="E9" s="40">
        <v>1936531000153</v>
      </c>
      <c r="F9" s="38" t="s">
        <v>934</v>
      </c>
      <c r="G9" s="67" t="s">
        <v>1812</v>
      </c>
      <c r="H9" s="39" t="s">
        <v>113</v>
      </c>
      <c r="I9" s="39">
        <v>2024</v>
      </c>
      <c r="J9" s="41" t="s">
        <v>779</v>
      </c>
      <c r="L9" s="36"/>
      <c r="M9" s="28"/>
      <c r="N9" s="28"/>
      <c r="Q9" s="29"/>
      <c r="R9" s="29"/>
      <c r="S9" s="29"/>
    </row>
    <row r="10" spans="1:19" s="27" customFormat="1" ht="52.5" customHeight="1" x14ac:dyDescent="0.3">
      <c r="A10" s="34" t="s">
        <v>1813</v>
      </c>
      <c r="B10" s="49">
        <v>43.89</v>
      </c>
      <c r="C10" s="39" t="s">
        <v>1029</v>
      </c>
      <c r="D10" s="39" t="s">
        <v>714</v>
      </c>
      <c r="E10" s="40">
        <v>55813393000144</v>
      </c>
      <c r="F10" s="38" t="s">
        <v>1754</v>
      </c>
      <c r="G10" s="67" t="s">
        <v>1814</v>
      </c>
      <c r="H10" s="39" t="s">
        <v>717</v>
      </c>
      <c r="I10" s="39" t="s">
        <v>717</v>
      </c>
      <c r="J10" s="41" t="s">
        <v>718</v>
      </c>
      <c r="L10" s="36"/>
      <c r="M10" s="28"/>
      <c r="N10" s="28"/>
      <c r="Q10" s="29"/>
      <c r="R10" s="29"/>
      <c r="S10" s="29"/>
    </row>
    <row r="11" spans="1:19" s="27" customFormat="1" ht="52.5" customHeight="1" x14ac:dyDescent="0.3">
      <c r="A11" s="34" t="s">
        <v>1815</v>
      </c>
      <c r="B11" s="49">
        <v>24.4</v>
      </c>
      <c r="C11" s="39" t="s">
        <v>401</v>
      </c>
      <c r="D11" s="39" t="s">
        <v>402</v>
      </c>
      <c r="E11" s="40">
        <v>51978129000100</v>
      </c>
      <c r="F11" s="38" t="s">
        <v>464</v>
      </c>
      <c r="G11" s="67" t="s">
        <v>465</v>
      </c>
      <c r="H11" s="39" t="s">
        <v>113</v>
      </c>
      <c r="I11" s="39">
        <v>2024</v>
      </c>
      <c r="J11" s="41" t="s">
        <v>409</v>
      </c>
      <c r="L11" s="36"/>
      <c r="M11" s="28"/>
      <c r="N11" s="28"/>
      <c r="Q11" s="29"/>
      <c r="R11" s="29"/>
      <c r="S11" s="29"/>
    </row>
    <row r="12" spans="1:19" s="27" customFormat="1" ht="52.5" customHeight="1" x14ac:dyDescent="0.3">
      <c r="A12" s="34" t="s">
        <v>1816</v>
      </c>
      <c r="B12" s="49">
        <v>35.299999999999997</v>
      </c>
      <c r="C12" s="39" t="s">
        <v>401</v>
      </c>
      <c r="D12" s="39" t="s">
        <v>402</v>
      </c>
      <c r="E12" s="40">
        <v>48637198000145</v>
      </c>
      <c r="F12" s="38" t="s">
        <v>746</v>
      </c>
      <c r="G12" s="67" t="s">
        <v>1136</v>
      </c>
      <c r="H12" s="39" t="s">
        <v>163</v>
      </c>
      <c r="I12" s="39">
        <v>2025</v>
      </c>
      <c r="J12" s="41" t="s">
        <v>409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1817</v>
      </c>
      <c r="B15" s="49">
        <v>55.9</v>
      </c>
      <c r="C15" s="65" t="s">
        <v>1796</v>
      </c>
      <c r="D15" s="75" t="s">
        <v>457</v>
      </c>
      <c r="E15" s="93" t="s">
        <v>1818</v>
      </c>
      <c r="F15" s="94"/>
      <c r="G15" s="30"/>
      <c r="H15" s="30"/>
      <c r="I15" s="30"/>
      <c r="J15" s="30"/>
      <c r="L15" s="73"/>
      <c r="M15" s="33"/>
      <c r="N15" s="33"/>
      <c r="Q15" s="32"/>
      <c r="R15" s="32"/>
      <c r="S15" s="32"/>
    </row>
    <row r="16" spans="1:19" s="27" customFormat="1" ht="52.5" customHeight="1" x14ac:dyDescent="0.35">
      <c r="A16" s="34" t="s">
        <v>1819</v>
      </c>
      <c r="B16" s="49">
        <v>62.14</v>
      </c>
      <c r="C16" s="65" t="s">
        <v>1820</v>
      </c>
      <c r="D16" s="75" t="s">
        <v>492</v>
      </c>
      <c r="E16" s="93" t="s">
        <v>1821</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600-000000000000}"/>
  </hyperlinks>
  <pageMargins left="0.4" right="0.4" top="0.6" bottom="0.6" header="0.31496062000000002" footer="0.31496062000000002"/>
  <pageSetup paperSize="9" scale="56" fitToHeight="0" orientation="landscape" cellComments="atEnd" r:id="rId1"/>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100</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187.304</v>
      </c>
      <c r="B5" s="118">
        <f>IFERROR(MEDIAN(B7:B1048576),0)</f>
        <v>165</v>
      </c>
      <c r="C5" s="113"/>
      <c r="D5" s="118">
        <f>IFERROR(AVERAGEIFS(B7:B1048576,B7:B1048576,"&lt;"&amp;(A5+IFERROR(_xlfn.STDEV.P(B7:B1048576),0)),B7:B1048576,"&gt;"&amp;(A5-IFERROR(_xlfn.STDEV.P(B7:B1048576),0))),0)</f>
        <v>176.54</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708</v>
      </c>
      <c r="B9" s="49">
        <v>165</v>
      </c>
      <c r="C9" s="39" t="s">
        <v>401</v>
      </c>
      <c r="D9" s="39" t="s">
        <v>402</v>
      </c>
      <c r="E9" s="40">
        <v>31981364000123</v>
      </c>
      <c r="F9" s="38" t="s">
        <v>709</v>
      </c>
      <c r="G9" s="67" t="s">
        <v>710</v>
      </c>
      <c r="H9" s="39" t="s">
        <v>711</v>
      </c>
      <c r="I9" s="39">
        <v>2024</v>
      </c>
      <c r="J9" s="41" t="s">
        <v>409</v>
      </c>
      <c r="L9" s="36"/>
      <c r="M9" s="28"/>
      <c r="N9" s="28"/>
      <c r="Q9" s="29"/>
      <c r="R9" s="29"/>
      <c r="S9" s="29"/>
    </row>
    <row r="10" spans="1:19" s="27" customFormat="1" ht="52.5" customHeight="1" x14ac:dyDescent="0.3">
      <c r="A10" s="34" t="s">
        <v>712</v>
      </c>
      <c r="B10" s="49">
        <v>138</v>
      </c>
      <c r="C10" s="39" t="s">
        <v>713</v>
      </c>
      <c r="D10" s="39" t="s">
        <v>714</v>
      </c>
      <c r="E10" s="40">
        <v>26621024000151</v>
      </c>
      <c r="F10" s="38" t="s">
        <v>715</v>
      </c>
      <c r="G10" s="67" t="s">
        <v>716</v>
      </c>
      <c r="H10" s="39" t="s">
        <v>717</v>
      </c>
      <c r="I10" s="39">
        <v>2024</v>
      </c>
      <c r="J10" s="41" t="s">
        <v>718</v>
      </c>
      <c r="L10" s="36"/>
      <c r="M10" s="28"/>
      <c r="N10" s="28"/>
      <c r="Q10" s="29"/>
      <c r="R10" s="29"/>
      <c r="S10" s="29"/>
    </row>
    <row r="11" spans="1:19" s="27" customFormat="1" ht="52.5" customHeight="1" x14ac:dyDescent="0.3">
      <c r="A11" s="34" t="s">
        <v>719</v>
      </c>
      <c r="B11" s="49">
        <v>149.97</v>
      </c>
      <c r="C11" s="39" t="s">
        <v>401</v>
      </c>
      <c r="D11" s="39" t="s">
        <v>402</v>
      </c>
      <c r="E11" s="40">
        <v>44922093000187</v>
      </c>
      <c r="F11" s="38" t="s">
        <v>720</v>
      </c>
      <c r="G11" s="67" t="s">
        <v>439</v>
      </c>
      <c r="H11" s="39" t="s">
        <v>87</v>
      </c>
      <c r="I11" s="39">
        <v>2024</v>
      </c>
      <c r="J11" s="41" t="s">
        <v>409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721</v>
      </c>
      <c r="B14" s="49">
        <v>214.65</v>
      </c>
      <c r="C14" s="65" t="s">
        <v>722</v>
      </c>
      <c r="D14" s="75" t="s">
        <v>723</v>
      </c>
      <c r="E14" s="93" t="s">
        <v>724</v>
      </c>
      <c r="F14" s="94"/>
      <c r="G14" s="30"/>
      <c r="H14" s="30"/>
      <c r="I14" s="30"/>
      <c r="J14" s="30"/>
      <c r="L14" s="73"/>
      <c r="M14" s="33"/>
      <c r="N14" s="33"/>
      <c r="Q14" s="32"/>
      <c r="R14" s="32"/>
      <c r="S14" s="32"/>
    </row>
    <row r="15" spans="1:19" s="27" customFormat="1" ht="52.5" customHeight="1" x14ac:dyDescent="0.35">
      <c r="A15" s="34" t="s">
        <v>725</v>
      </c>
      <c r="B15" s="49">
        <v>268.89999999999998</v>
      </c>
      <c r="C15" s="65" t="s">
        <v>722</v>
      </c>
      <c r="D15" s="75" t="s">
        <v>492</v>
      </c>
      <c r="E15" s="93" t="s">
        <v>726</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800-000000000000}"/>
  </hyperlinks>
  <pageMargins left="0.4" right="0.4" top="0.6" bottom="0.6" header="0.31496062000000002" footer="0.31496062000000002"/>
  <pageSetup paperSize="9" scale="56" fitToHeight="0" orientation="landscape" cellComments="atEnd" r:id="rId1"/>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5B2CF-0203-454C-95F3-0607447934B3}">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D8617-BA89-4F0B-B011-F7F404547792}">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81744-2E39-4A15-A2C3-4C77EE75561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2B008-7BBC-4E12-A396-78E984D0F5C3}">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127</vt:i4>
      </vt:variant>
      <vt:variant>
        <vt:lpstr>Intervalos Nomeados</vt:lpstr>
      </vt:variant>
      <vt:variant>
        <vt:i4>4</vt:i4>
      </vt:variant>
    </vt:vector>
  </HeadingPairs>
  <TitlesOfParts>
    <vt:vector size="131" baseType="lpstr">
      <vt:lpstr>FORNECEDOR</vt:lpstr>
      <vt:lpstr>MODELO</vt:lpstr>
      <vt:lpstr>MODELO_CONVERTIDO</vt:lpstr>
      <vt:lpstr>RESUMO</vt:lpstr>
      <vt:lpstr>1</vt:lpstr>
      <vt:lpstr>Planilha1</vt:lpstr>
      <vt:lpstr>Planilha2</vt:lpstr>
      <vt:lpstr>Planilha3</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Planilha6</vt:lpstr>
      <vt:lpstr>Planilha4</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103</vt:lpstr>
      <vt:lpstr>104</vt:lpstr>
      <vt:lpstr>105</vt:lpstr>
      <vt:lpstr>106</vt:lpstr>
      <vt:lpstr>107</vt:lpstr>
      <vt:lpstr>108</vt:lpstr>
      <vt:lpstr>109</vt:lpstr>
      <vt:lpstr>110</vt:lpstr>
      <vt:lpstr>111</vt:lpstr>
      <vt:lpstr>112</vt:lpstr>
      <vt:lpstr>113</vt:lpstr>
      <vt:lpstr>114</vt:lpstr>
      <vt:lpstr>20</vt:lpstr>
      <vt:lpstr>Planilha5</vt:lpstr>
      <vt:lpstr>Planilha7</vt:lpstr>
      <vt:lpstr>Planilha8</vt:lpstr>
      <vt:lpstr>Planilha9</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2025-07-23T18:42:11Z</cp:lastPrinted>
  <dcterms:created xsi:type="dcterms:W3CDTF">2023-09-15T20:00:22Z</dcterms:created>
  <dcterms:modified xsi:type="dcterms:W3CDTF">2025-07-23T20:19:43Z</dcterms:modified>
</cp:coreProperties>
</file>