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372AB895-14C1-FC20-EB20-F1B4BCFD95AE}"/>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44 - 2024 - CASA DE ACOLHIMENTO\"/>
    </mc:Choice>
  </mc:AlternateContent>
  <xr:revisionPtr revIDLastSave="0" documentId="13_ncr:1_{3475B109-AB8F-4FE4-9A87-452A32C76CFE}" xr6:coauthVersionLast="47" xr6:coauthVersionMax="47" xr10:uidLastSave="{00000000-0000-0000-0000-000000000000}"/>
  <bookViews>
    <workbookView xWindow="-120" yWindow="-120" windowWidth="24240" windowHeight="13140" tabRatio="742" firstSheet="1" activeTab="4" xr2:uid="{7197D7A2-41E5-406A-9A02-C7CC689553E3}"/>
  </bookViews>
  <sheets>
    <sheet name="FORNECEDOR" sheetId="8" state="hidden" r:id="rId1"/>
    <sheet name="RESUMO" sheetId="2" r:id="rId2"/>
    <sheet name="MODELO" sheetId="13" state="hidden" r:id="rId3"/>
    <sheet name="1" sheetId="14" r:id="rId4"/>
    <sheet name="2" sheetId="15" r:id="rId5"/>
    <sheet name="GPT cache" sheetId="6" state="veryHidden" r:id="rId6"/>
  </sheets>
  <definedNames>
    <definedName name="_FilterDatabase" localSheetId="3" hidden="1">'1'!$A$8:$E$8</definedName>
    <definedName name="_FilterDatabase" localSheetId="4" hidden="1">'2'!$A$8:$E$8</definedName>
    <definedName name="_FilterDatabase" localSheetId="2" hidden="1">MODELO!$A$8:$E$8</definedName>
    <definedName name="_xlnm.Print_Area" localSheetId="1">RESUMO!$A$1:$F$72</definedName>
    <definedName name="_xlnm.Print_Titles" localSheetId="3">'1'!$1:$6</definedName>
    <definedName name="_xlnm.Print_Titles" localSheetId="4">'2'!$1:$6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15" l="1"/>
  <c r="A5" i="15"/>
  <c r="D5" i="15" s="1"/>
  <c r="B5" i="13"/>
  <c r="A5" i="13"/>
  <c r="D5" i="13" s="1"/>
  <c r="A5" i="14" l="1"/>
  <c r="B5" i="14"/>
  <c r="E5" i="8"/>
  <c r="E3" i="2" a="1"/>
  <c r="E3" i="2" l="1"/>
  <c r="D5" i="14"/>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<sst xmlns="http://schemas.openxmlformats.org/spreadsheetml/2006/main" count="292" uniqueCount="196">
  <si>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</si>
  <si>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</si>
  <si>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</si>
  <si>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</si>
  <si>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</si>
  <si>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</si>
  <si>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</si>
  <si>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</si>
  <si>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</si>
  <si>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</si>
  <si>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</si>
  <si>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</si>
  <si>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</si>
  <si>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</si>
  <si>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</si>
  <si>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</si>
  <si>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</si>
  <si>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</si>
  <si>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</si>
  <si>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</si>
  <si>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</si>
  <si>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</si>
  <si>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</si>
  <si>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</si>
  <si>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</si>
  <si>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</si>
  <si>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</si>
  <si>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</si>
  <si>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</si>
  <si>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</si>
  <si>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</si>
  <si>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</si>
  <si>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</si>
  <si>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</si>
  <si>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</si>
  <si>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</si>
  <si>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</si>
  <si>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</si>
  <si>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</si>
  <si>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</si>
  <si>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</si>
  <si>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</si>
  <si>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</si>
  <si>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</si>
  <si>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</si>
  <si>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</si>
  <si>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</si>
  <si>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</si>
  <si>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</si>
  <si>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</si>
  <si>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</si>
  <si>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</si>
  <si>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</si>
  <si>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</si>
  <si>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</si>
  <si>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</si>
  <si>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</si>
  <si>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</si>
  <si>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</si>
  <si>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</si>
  <si>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</si>
  <si>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</si>
  <si>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</si>
  <si>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</si>
  <si>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</si>
  <si>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</si>
  <si>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</si>
  <si>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</si>
  <si>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</si>
  <si>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</si>
  <si>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</si>
  <si>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</si>
  <si>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</si>
  <si>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</si>
  <si>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</si>
  <si>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</si>
  <si>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</si>
  <si>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</si>
  <si>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</si>
  <si>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</si>
  <si>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</si>
  <si>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</si>
  <si>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</si>
  <si>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</si>
  <si>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</si>
  <si>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</si>
  <si>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</si>
  <si>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</si>
  <si>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</si>
  <si>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</si>
  <si>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</si>
  <si>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</si>
  <si>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</si>
  <si>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</si>
  <si>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</si>
  <si>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</si>
  <si>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</si>
  <si>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</si>
  <si>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</si>
  <si>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</si>
  <si>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</si>
  <si>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</si>
  <si>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</si>
  <si>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</si>
  <si>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</si>
  <si>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</si>
  <si>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</si>
  <si>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</si>
  <si>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</si>
  <si>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</si>
  <si>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</si>
  <si>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</si>
  <si>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</si>
  <si>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</si>
  <si>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</si>
  <si>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</si>
  <si>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</si>
  <si>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</si>
  <si>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</si>
  <si>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</si>
  <si>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</si>
  <si>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</si>
  <si>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</si>
  <si>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</si>
  <si>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</si>
  <si>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</si>
  <si>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</si>
  <si>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</si>
  <si>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</si>
  <si>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</si>
  <si>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</si>
  <si>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</si>
  <si>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</si>
  <si>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</si>
  <si>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</si>
  <si>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</si>
  <si>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</si>
  <si>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</si>
  <si>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</si>
  <si>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</si>
  <si>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</si>
  <si>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</si>
  <si>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</si>
  <si>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</si>
  <si>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</si>
  <si>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</si>
  <si>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</si>
  <si>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</si>
  <si>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</si>
  <si>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</si>
  <si>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</si>
  <si>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</si>
  <si>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</si>
  <si>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</si>
  <si>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</si>
  <si>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</si>
  <si>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</si>
  <si>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</si>
  <si>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</si>
  <si>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</si>
  <si>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</si>
  <si>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</si>
  <si>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</si>
  <si>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</si>
  <si>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</si>
  <si>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</si>
  <si>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</si>
  <si>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</si>
  <si>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contratação de casa de acolhimento para crianças e adolescentes</t>
  </si>
  <si>
    <t>un</t>
  </si>
  <si>
    <t>LICITACON - TCE/RS</t>
  </si>
  <si>
    <t>MES</t>
  </si>
  <si>
    <t>TCE - SANTA CATARINA</t>
  </si>
  <si>
    <t>TCE - PARANÁ</t>
  </si>
  <si>
    <t>CASA DE ACOLHIMENTO</t>
  </si>
  <si>
    <t>Unidade</t>
  </si>
  <si>
    <t>10/04/2024</t>
  </si>
  <si>
    <t>MUNICÍPIO DE FOZ DO JORDÃO</t>
  </si>
  <si>
    <t>11</t>
  </si>
  <si>
    <t>Processo Inexigibilidade</t>
  </si>
  <si>
    <t>SERVIÇO</t>
  </si>
  <si>
    <t>25/09/2023</t>
  </si>
  <si>
    <t>Prefeitura Municipal de São Pedro de Alcântara</t>
  </si>
  <si>
    <t>IL101/2023</t>
  </si>
  <si>
    <t>Inexigibilidade de Licitação</t>
  </si>
  <si>
    <t>Acolhimento de crianças e adolescentes (meninos e meninas) na faixa etária de 0 a 17 anos e 11 meses, na modalidade Abrigo Institucional ou Casa Lar em conformidade às Orientações técnicas para Crianças e Adolescentes CONANDA e CNAS- Fevereiro/2008 e Art.101 do Estatuto da Criança e do Adolescente- Lei 8.069 de 13 de julho de 1990.</t>
  </si>
  <si>
    <t>17/05/2024</t>
  </si>
  <si>
    <t>PM DE COTIPORÃ</t>
  </si>
  <si>
    <t>123</t>
  </si>
  <si>
    <t>PRD</t>
  </si>
  <si>
    <t>MEDIANA (UNITÁRIO)</t>
  </si>
  <si>
    <t xml:space="preserve">Contratação de casa de acolhimento para crianças e adolescentes ( Por criança/ adolescente, vaga de reserva) </t>
  </si>
  <si>
    <t>UN</t>
  </si>
  <si>
    <t xml:space="preserve">Contratação de casa de acolhimento para crianças e adolescentes ( Por criança/ adolescente, acolhida) </t>
  </si>
  <si>
    <t>04.432.596.0001/50</t>
  </si>
  <si>
    <t>Fornecedor Cadastrado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</si>
</sst>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21">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B6624E0-8865-4626-8C29-1FE149BE594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F00A244-F1FB-4FCC-93A8-68095B7A5DF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9AA4B7C-01B7-48CF-94D9-847667622C4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85001A3-C69B-47FA-B0E8-E6C3F30DD422}"/>
            </a:ext>
          </a:extLst>
        </xdr:cNvPr>
        <xdr:cNvSpPr/>
      </xdr:nvSpPr>
      <xdr:spPr>
        <a:xfrm>
          <a:off x="967443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6D54AA1-52C8-45F1-BF10-9DF61B3FD082}"/>
            </a:ext>
          </a:extLst>
        </xdr:cNvPr>
        <xdr:cNvSpPr/>
      </xdr:nvSpPr>
      <xdr:spPr>
        <a:xfrm>
          <a:off x="1135909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C868FCE-0DA7-4A4C-942C-B1F48774B0F6}"/>
            </a:ext>
          </a:extLst>
        </xdr:cNvPr>
        <xdr:cNvSpPr/>
      </xdr:nvSpPr>
      <xdr:spPr>
        <a:xfrm>
          <a:off x="1295132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3" t="s">
        <v>110</v>
      </c>
      <c r="B1" s="103" t="s">
        <v>111</v>
      </c>
      <c r="C1" s="103" t="s">
        <v>112</v>
      </c>
      <c r="D1" s="103" t="s">
        <v>113</v>
      </c>
      <c r="E1" s="101" t="s">
        <v>118</v>
      </c>
      <c r="F1" s="95" t="s">
        <v>114</v>
      </c>
      <c r="G1" s="96"/>
      <c r="H1" s="97"/>
      <c r="I1" s="98" t="s">
        <v>115</v>
      </c>
      <c r="J1" s="99"/>
      <c r="K1" s="100"/>
      <c r="L1" s="104" t="s">
        <v>116</v>
      </c>
      <c r="M1" s="105"/>
      <c r="N1" s="106"/>
      <c r="O1" s="107" t="s">
        <v>117</v>
      </c>
      <c r="P1" s="108"/>
      <c r="Q1" s="109"/>
      <c r="R1" s="110" t="s">
        <v>127</v>
      </c>
      <c r="S1" s="111"/>
      <c r="T1" s="112"/>
      <c r="U1" s="113" t="s">
        <v>128</v>
      </c>
      <c r="V1" s="114"/>
      <c r="W1" s="115"/>
      <c r="X1" s="116" t="s">
        <v>129</v>
      </c>
      <c r="Y1" s="117"/>
      <c r="Z1" s="118"/>
    </row>
    <row r="2" spans="1:26" s="1" customFormat="1" ht="18" customHeight="1" x14ac:dyDescent="0.25">
      <c r="A2" s="103"/>
      <c r="B2" s="103"/>
      <c r="C2" s="103"/>
      <c r="D2" s="103"/>
      <c r="E2" s="102"/>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20" priority="2">
      <formula>$D3&lt;&gt;""</formula>
    </cfRule>
  </conditionalFormatting>
  <conditionalFormatting sqref="E3:E1048576">
    <cfRule type="expression" dxfId="19"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4"/>
  <sheetViews>
    <sheetView showGridLines="0" workbookViewId="0">
      <pane ySplit="2" topLeftCell="A3" activePane="bottomLeft" state="frozen"/>
      <selection activeCell="C9" sqref="C9"/>
      <selection pane="bottomLeft" activeCell="B5" sqref="B5"/>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162</v>
      </c>
      <c r="B1" s="120"/>
      <c r="C1" s="120"/>
      <c r="D1" s="120"/>
      <c r="E1" s="121"/>
      <c r="L1" t="s">
        <v>166</v>
      </c>
    </row>
    <row r="2" spans="1:12" s="3" customFormat="1" ht="33" x14ac:dyDescent="0.25">
      <c r="A2" s="48" t="s">
        <v>155</v>
      </c>
      <c r="B2" s="49" t="s">
        <v>156</v>
      </c>
      <c r="C2" s="48" t="s">
        <v>5</v>
      </c>
      <c r="D2" s="48" t="s">
        <v>157</v>
      </c>
      <c r="E2" s="50" t="s">
        <v>190</v>
      </c>
      <c r="F2"/>
      <c r="G2"/>
      <c r="H2" s="3" t="s">
        <v>89</v>
      </c>
      <c r="L2" s="3" t="s">
        <v>190</v>
      </c>
    </row>
    <row r="3" spans="1:12" ht="63" customHeight="1" x14ac:dyDescent="0.25">
      <c r="A3" s="93">
        <v>1</v>
      </c>
      <c r="B3" s="89" t="s">
        <v>193</v>
      </c>
      <c r="C3" s="90" t="s">
        <v>192</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3500</v>
      </c>
      <c r="K3" s="85"/>
      <c r="L3" s="61" t="s">
        <v>167</v>
      </c>
    </row>
    <row r="4" spans="1:12" ht="63" customHeight="1" x14ac:dyDescent="0.25">
      <c r="A4" s="93">
        <v>2</v>
      </c>
      <c r="B4" s="89" t="s">
        <v>191</v>
      </c>
      <c r="C4" s="90" t="s">
        <v>192</v>
      </c>
      <c r="D4" s="90">
        <v>1</v>
      </c>
      <c r="E4" s="83">
        <v>1750</v>
      </c>
    </row>
    <row r="5" spans="1:12" ht="63" customHeight="1" x14ac:dyDescent="0.25">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
      </c>
    </row>
    <row r="6" spans="1:12" ht="63" customHeight="1" x14ac:dyDescent="0.25">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_______________________________</v>
      </c>
      <c r="K6" s="85"/>
    </row>
    <row r="7" spans="1:12" ht="63" customHeight="1" x14ac:dyDescent="0.25">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RESPONSÁVEL PELA ELABORAÇÃO</v>
      </c>
    </row>
    <row r="8" spans="1:12" ht="63" customHeight="1" x14ac:dyDescent="0.25">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row>
    <row r="9" spans="1:12" ht="63" customHeight="1" x14ac:dyDescent="0.25">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c r="K9" s="85"/>
    </row>
    <row r="10" spans="1:12" ht="63" customHeight="1" x14ac:dyDescent="0.25">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25">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c r="K12" s="85"/>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c r="K15" s="85"/>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25">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x14ac:dyDescent="0.25">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conditionalFormatting sqref="A19:E1048576 E3:E2294">
    <cfRule type="expression" dxfId="18" priority="19">
      <formula>$B3&lt;&gt;""</formula>
    </cfRule>
  </conditionalFormatting>
  <conditionalFormatting sqref="E3:E2294">
    <cfRule type="expression" dxfId="17" priority="32">
      <formula>#REF!&lt;&gt;""</formula>
    </cfRule>
  </conditionalFormatting>
  <conditionalFormatting sqref="A3:E1048576">
    <cfRule type="expression" dxfId="16" priority="11">
      <formula>$B3&lt;&gt;""</formula>
    </cfRule>
  </conditionalFormatting>
  <conditionalFormatting sqref="E3:E2294">
    <cfRule type="expression" dxfId="15" priority="12">
      <formula>#REF!&lt;&gt;""</formula>
    </cfRule>
  </conditionalFormatting>
  <conditionalFormatting sqref="E2:E10000">
    <cfRule type="expression" dxfId="14" priority="1">
      <formula>$E1048574="RESPONSÁVEL PELA ELABORAÇÃO"</formula>
    </cfRule>
    <cfRule type="expression" dxfId="13" priority="2">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$L$1:$L$3</formula1>
    </dataValidation>
  </dataValidations>
  <hyperlinks>
    <hyperlink ref="A3" location="#'1'!A2" display="1" xr:uid="{8F14BCD3-2295-4426-98A0-2EC2F1A4E447}"/>
  </hyperlinks>
  <pageMargins left="0.25" right="0.25" top="0.75" bottom="0.75" header="0.3" footer="0.3"/>
  <pageSetup paperSize="9" scale="9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6"/>
      <c r="C1" s="127"/>
      <c r="D1" s="128"/>
      <c r="E1" s="9"/>
      <c r="F1" s="2"/>
      <c r="G1" s="1"/>
      <c r="H1" s="2"/>
      <c r="I1" s="2"/>
      <c r="J1" s="2"/>
      <c r="K1" s="3"/>
      <c r="M1" s="3"/>
      <c r="N1" s="3"/>
    </row>
    <row r="2" spans="1:19" s="26" customFormat="1" ht="27" customHeight="1" x14ac:dyDescent="0.25">
      <c r="A2" s="70" t="s">
        <v>1</v>
      </c>
      <c r="B2" s="129"/>
      <c r="C2" s="130"/>
      <c r="D2" s="131"/>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2" t="s">
        <v>159</v>
      </c>
      <c r="C4" s="132"/>
      <c r="D4" s="132" t="s">
        <v>160</v>
      </c>
      <c r="E4" s="132"/>
      <c r="F4" s="7"/>
      <c r="H4" s="7"/>
      <c r="I4" s="7"/>
      <c r="J4" s="2"/>
      <c r="Q4" s="5"/>
      <c r="R4" s="5"/>
      <c r="S4" s="5"/>
    </row>
    <row r="5" spans="1:19" ht="25.15" customHeight="1" x14ac:dyDescent="0.25">
      <c r="A5" s="87">
        <f>IFERROR(AVERAGE(B7:B1048576),0)</f>
        <v>0</v>
      </c>
      <c r="B5" s="133">
        <f>IFERROR(MEDIAN(B7:B1048576),0)</f>
        <v>0</v>
      </c>
      <c r="C5" s="133"/>
      <c r="D5" s="133">
        <f>IFERROR(AVERAGEIFS(B7:B1048576,B7:B1048576,"&lt;"&amp;(A5+IFERROR(_xlfn.STDEV.S(B7:B1048576),0)),B7:B1048576,"&gt;"&amp;(A5-IFERROR(_xlfn.STDEV.S(B7:B1048576),0))),0)</f>
        <v>0</v>
      </c>
      <c r="E5" s="133"/>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
      <c r="A26" s="78" t="s">
        <v>9</v>
      </c>
      <c r="B26" s="79"/>
      <c r="C26" s="79"/>
      <c r="D26" s="80"/>
      <c r="E26" s="80"/>
      <c r="F26" s="81"/>
      <c r="G26" s="64"/>
      <c r="H26" s="64"/>
      <c r="I26" s="64"/>
      <c r="J26" s="64"/>
      <c r="L26" s="82"/>
      <c r="Q26" s="66"/>
      <c r="R26" s="66"/>
      <c r="S26" s="66"/>
    </row>
    <row r="27" spans="1:19" s="61" customFormat="1" ht="34.9" customHeight="1" x14ac:dyDescent="0.25">
      <c r="A27" s="58" t="s">
        <v>165</v>
      </c>
      <c r="B27" s="60" t="s">
        <v>4</v>
      </c>
      <c r="C27" s="59" t="s">
        <v>164</v>
      </c>
      <c r="D27" s="60" t="s">
        <v>152</v>
      </c>
      <c r="E27" s="122" t="s">
        <v>21</v>
      </c>
      <c r="F27" s="123"/>
      <c r="G27" s="68"/>
      <c r="H27" s="68"/>
      <c r="I27" s="68"/>
      <c r="J27" s="68"/>
      <c r="M27" s="62"/>
      <c r="N27" s="62"/>
      <c r="Q27" s="63"/>
      <c r="R27" s="63"/>
      <c r="S27" s="63"/>
    </row>
    <row r="28" spans="1:19" s="33" customFormat="1" ht="54" customHeight="1" x14ac:dyDescent="0.35">
      <c r="A28" s="36"/>
      <c r="B28" s="51"/>
      <c r="C28" s="67"/>
      <c r="D28" s="77"/>
      <c r="E28" s="124"/>
      <c r="F28" s="125"/>
      <c r="G28" s="32"/>
      <c r="H28" s="32"/>
      <c r="I28" s="32"/>
      <c r="J28" s="32"/>
      <c r="L28" s="75"/>
      <c r="M28" s="35"/>
      <c r="N28" s="35"/>
      <c r="Q28" s="34"/>
      <c r="R28" s="34"/>
      <c r="S28" s="34"/>
    </row>
    <row r="29" spans="1:19" s="33" customFormat="1" ht="54" customHeight="1" x14ac:dyDescent="0.35">
      <c r="A29" s="36"/>
      <c r="B29" s="51"/>
      <c r="C29" s="67"/>
      <c r="D29" s="77"/>
      <c r="E29" s="124"/>
      <c r="F29" s="125"/>
      <c r="G29" s="32"/>
      <c r="H29" s="32"/>
      <c r="I29" s="32"/>
      <c r="J29" s="32"/>
      <c r="L29" s="75"/>
      <c r="M29" s="35"/>
      <c r="N29" s="35"/>
      <c r="Q29" s="34"/>
      <c r="R29" s="34"/>
      <c r="S29" s="34"/>
    </row>
    <row r="30" spans="1:19" s="33" customFormat="1" ht="54" customHeight="1" x14ac:dyDescent="0.35">
      <c r="A30" s="36"/>
      <c r="B30" s="51"/>
      <c r="C30" s="67"/>
      <c r="D30" s="77"/>
      <c r="E30" s="124"/>
      <c r="F30" s="125"/>
      <c r="G30" s="32"/>
      <c r="H30" s="32"/>
      <c r="I30" s="32"/>
      <c r="J30" s="32"/>
      <c r="L30" s="75"/>
      <c r="M30" s="35"/>
      <c r="N30" s="35"/>
      <c r="Q30" s="34"/>
      <c r="R30" s="34"/>
      <c r="S30" s="34"/>
    </row>
    <row r="31" spans="1:19" s="33" customFormat="1" ht="54" customHeight="1" x14ac:dyDescent="0.35">
      <c r="A31" s="36"/>
      <c r="B31" s="51"/>
      <c r="C31" s="67"/>
      <c r="D31" s="77"/>
      <c r="E31" s="124"/>
      <c r="F31" s="125"/>
      <c r="G31" s="32"/>
      <c r="H31" s="32"/>
      <c r="I31" s="32"/>
      <c r="J31" s="32"/>
      <c r="L31" s="75"/>
      <c r="M31" s="35"/>
      <c r="N31" s="35"/>
      <c r="Q31" s="34"/>
      <c r="R31" s="34"/>
      <c r="S31" s="34"/>
    </row>
    <row r="32" spans="1:19" s="33" customFormat="1" ht="54" customHeight="1" x14ac:dyDescent="0.35">
      <c r="A32" s="36"/>
      <c r="B32" s="51"/>
      <c r="C32" s="67"/>
      <c r="D32" s="77"/>
      <c r="E32" s="124"/>
      <c r="F32" s="125"/>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37" t="s">
        <v>13</v>
      </c>
      <c r="E34" s="137"/>
      <c r="F34" s="138"/>
      <c r="G34" s="37"/>
      <c r="H34" s="37"/>
      <c r="I34" s="37"/>
      <c r="J34" s="37"/>
      <c r="L34" s="38"/>
      <c r="M34" s="30"/>
      <c r="N34" s="30"/>
      <c r="Q34" s="31"/>
      <c r="R34" s="31"/>
      <c r="S34" s="31"/>
    </row>
    <row r="35" spans="1:19" s="29" customFormat="1" ht="54" customHeight="1" x14ac:dyDescent="0.3">
      <c r="A35" s="39" t="s">
        <v>2</v>
      </c>
      <c r="B35" s="51"/>
      <c r="C35" s="52"/>
      <c r="D35" s="134"/>
      <c r="E35" s="135"/>
      <c r="F35" s="136"/>
      <c r="G35" s="37"/>
      <c r="H35" s="37"/>
      <c r="I35" s="37"/>
      <c r="J35" s="37"/>
      <c r="L35" s="38"/>
      <c r="M35" s="30"/>
      <c r="N35" s="30"/>
      <c r="Q35" s="31"/>
      <c r="R35" s="31"/>
      <c r="S35" s="31"/>
    </row>
  </sheetData>
  <mergeCells count="14">
    <mergeCell ref="D35:F35"/>
    <mergeCell ref="D34:F34"/>
    <mergeCell ref="E28:F28"/>
    <mergeCell ref="E32:F32"/>
    <mergeCell ref="E29:F29"/>
    <mergeCell ref="E31:F31"/>
    <mergeCell ref="E27:F27"/>
    <mergeCell ref="E30:F30"/>
    <mergeCell ref="B1:D1"/>
    <mergeCell ref="B2:D2"/>
    <mergeCell ref="B4:C4"/>
    <mergeCell ref="D4:E4"/>
    <mergeCell ref="B5:C5"/>
    <mergeCell ref="D5:E5"/>
  </mergeCells>
  <conditionalFormatting sqref="F1:F3 F8:F25">
    <cfRule type="expression" dxfId="12" priority="5">
      <formula>$F1="VALOR INCONSISTENTE"</formula>
    </cfRule>
  </conditionalFormatting>
  <conditionalFormatting sqref="A9:J27 A28:D32 G28:J32 A33:J53">
    <cfRule type="expression" dxfId="1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 priority="3">
      <formula>$F4="VALOR INCONSISTENTE"</formula>
    </cfRule>
  </conditionalFormatting>
  <conditionalFormatting sqref="E28:F28">
    <cfRule type="expression" dxfId="9"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8"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D5E20-64E4-466C-9E50-2907A63C3FA7}">
  <sheetPr codeName="Planilha39">
    <pageSetUpPr fitToPage="1"/>
  </sheetPr>
  <dimension ref="A1:S16"/>
  <sheetViews>
    <sheetView showGridLines="0" zoomScale="80" zoomScaleNormal="80" workbookViewId="0">
      <pane ySplit="2" topLeftCell="A7" activePane="bottomLeft" state="frozen"/>
      <selection pane="bottomLeft" activeCell="A2" sqref="A2"/>
    </sheetView>
  </sheetViews>
  <sheetFormatPr defaultRowHeight="34.9" customHeight="1" x14ac:dyDescent="0.25"/>
  <cols>
    <col min="1" max="1" width="63.7109375" customWidth="1"/>
    <col min="2" max="2" width="28.71093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6" t="s">
        <v>168</v>
      </c>
      <c r="C1" s="127"/>
      <c r="D1" s="128"/>
      <c r="E1" s="9"/>
      <c r="F1" s="2"/>
      <c r="G1" s="1"/>
      <c r="H1" s="2"/>
      <c r="I1" s="2"/>
      <c r="J1" s="2"/>
      <c r="K1" s="3"/>
      <c r="M1" s="3"/>
      <c r="N1" s="3"/>
    </row>
    <row r="2" spans="1:19" s="26" customFormat="1" ht="27" customHeight="1" x14ac:dyDescent="0.25">
      <c r="A2" s="70" t="s">
        <v>1</v>
      </c>
      <c r="B2" s="129" t="s">
        <v>169</v>
      </c>
      <c r="C2" s="130"/>
      <c r="D2" s="131"/>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2" t="s">
        <v>159</v>
      </c>
      <c r="C4" s="132"/>
      <c r="D4" s="132" t="s">
        <v>160</v>
      </c>
      <c r="E4" s="132"/>
      <c r="F4" s="7"/>
      <c r="H4" s="7"/>
      <c r="I4" s="7"/>
      <c r="J4" s="2"/>
      <c r="Q4" s="5"/>
      <c r="R4" s="5"/>
      <c r="S4" s="5"/>
    </row>
    <row r="5" spans="1:19" ht="25.15" customHeight="1" x14ac:dyDescent="0.25">
      <c r="A5" s="87">
        <f>IFERROR(AVERAGE(B7:B1048576),0)</f>
        <v>3425</v>
      </c>
      <c r="B5" s="133">
        <f>IFERROR(MEDIAN(B7:B1048576),0)</f>
        <v>3500</v>
      </c>
      <c r="C5" s="133"/>
      <c r="D5" s="133">
        <f>IFERROR(AVERAGEIFS(B7:B1048576,B7:B1048576,"&lt;"&amp;(A5+IFERROR(_xlfn.STDEV.S(B7:B1048576),0)),B7:B1048576,"&gt;"&amp;(A5-IFERROR(_xlfn.STDEV.S(B7:B1048576),0))),0)</f>
        <v>3500</v>
      </c>
      <c r="E5" s="133"/>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185</v>
      </c>
      <c r="B9" s="51">
        <v>3500</v>
      </c>
      <c r="C9" s="41" t="s">
        <v>171</v>
      </c>
      <c r="D9" s="41" t="s">
        <v>170</v>
      </c>
      <c r="E9" s="42">
        <v>0</v>
      </c>
      <c r="F9" s="40" t="s">
        <v>186</v>
      </c>
      <c r="G9" s="69" t="s">
        <v>187</v>
      </c>
      <c r="H9" s="94" t="s">
        <v>188</v>
      </c>
      <c r="I9" s="41">
        <v>2024</v>
      </c>
      <c r="J9" s="43" t="s">
        <v>189</v>
      </c>
      <c r="L9" s="38"/>
      <c r="M9" s="30"/>
      <c r="N9" s="30"/>
      <c r="Q9" s="31"/>
      <c r="R9" s="31"/>
      <c r="S9" s="31"/>
    </row>
    <row r="10" spans="1:19" s="29" customFormat="1" ht="52.5" customHeight="1" x14ac:dyDescent="0.3">
      <c r="A10" s="36" t="s">
        <v>174</v>
      </c>
      <c r="B10" s="51">
        <v>3500</v>
      </c>
      <c r="C10" s="41" t="s">
        <v>175</v>
      </c>
      <c r="D10" s="41" t="s">
        <v>173</v>
      </c>
      <c r="E10" s="42">
        <v>19417387000295</v>
      </c>
      <c r="F10" s="40" t="s">
        <v>176</v>
      </c>
      <c r="G10" s="69" t="s">
        <v>177</v>
      </c>
      <c r="H10" s="41" t="s">
        <v>178</v>
      </c>
      <c r="I10" s="41">
        <v>2024</v>
      </c>
      <c r="J10" s="43" t="s">
        <v>179</v>
      </c>
      <c r="L10" s="38"/>
      <c r="M10" s="30"/>
      <c r="N10" s="30"/>
      <c r="Q10" s="31"/>
      <c r="R10" s="31"/>
      <c r="S10" s="31"/>
    </row>
    <row r="11" spans="1:19" s="29" customFormat="1" ht="52.5" customHeight="1" x14ac:dyDescent="0.3">
      <c r="A11" s="36" t="s">
        <v>174</v>
      </c>
      <c r="B11" s="51">
        <v>3200</v>
      </c>
      <c r="C11" s="41" t="s">
        <v>180</v>
      </c>
      <c r="D11" s="41" t="s">
        <v>172</v>
      </c>
      <c r="E11" s="42">
        <v>2085064000168</v>
      </c>
      <c r="F11" s="40" t="s">
        <v>181</v>
      </c>
      <c r="G11" s="69" t="s">
        <v>182</v>
      </c>
      <c r="H11" s="41" t="s">
        <v>183</v>
      </c>
      <c r="I11" s="41">
        <v>2023</v>
      </c>
      <c r="J11" s="43" t="s">
        <v>184</v>
      </c>
      <c r="L11" s="38"/>
      <c r="M11" s="30"/>
      <c r="N11" s="30"/>
      <c r="Q11" s="31"/>
      <c r="R11" s="31"/>
      <c r="S11" s="31"/>
    </row>
    <row r="12" spans="1:19" s="65" customFormat="1" ht="40.15" customHeight="1" x14ac:dyDescent="0.3">
      <c r="A12" s="78" t="s">
        <v>9</v>
      </c>
      <c r="B12" s="79"/>
      <c r="C12" s="79"/>
      <c r="D12" s="80"/>
      <c r="E12" s="80"/>
      <c r="F12" s="81"/>
      <c r="G12" s="64"/>
      <c r="H12" s="64"/>
      <c r="I12" s="64"/>
      <c r="J12" s="64"/>
      <c r="L12" s="82"/>
      <c r="Q12" s="66"/>
      <c r="R12" s="66"/>
      <c r="S12" s="66"/>
    </row>
    <row r="13" spans="1:19" s="61" customFormat="1" ht="34.9" customHeight="1" x14ac:dyDescent="0.25">
      <c r="A13" s="58" t="s">
        <v>165</v>
      </c>
      <c r="B13" s="60" t="s">
        <v>4</v>
      </c>
      <c r="C13" s="59" t="s">
        <v>164</v>
      </c>
      <c r="D13" s="60" t="s">
        <v>152</v>
      </c>
      <c r="E13" s="122" t="s">
        <v>21</v>
      </c>
      <c r="F13" s="123"/>
      <c r="G13" s="68"/>
      <c r="H13" s="68"/>
      <c r="I13" s="68"/>
      <c r="J13" s="68"/>
      <c r="M13" s="62"/>
      <c r="N13" s="62"/>
      <c r="Q13" s="63"/>
      <c r="R13" s="63"/>
      <c r="S13" s="63"/>
    </row>
    <row r="14" spans="1:19" ht="40.15" customHeight="1" x14ac:dyDescent="0.25">
      <c r="A14" s="72" t="s">
        <v>10</v>
      </c>
      <c r="B14" s="8"/>
      <c r="C14" s="71"/>
      <c r="D14" s="44"/>
      <c r="E14" s="45"/>
      <c r="F14" s="46"/>
      <c r="G14" s="6"/>
      <c r="H14" s="6"/>
      <c r="I14" s="6"/>
      <c r="J14" s="6"/>
      <c r="L14" s="4"/>
      <c r="M14" s="3"/>
      <c r="N14" s="3"/>
      <c r="Q14" s="5"/>
      <c r="R14" s="5"/>
      <c r="S14" s="5"/>
    </row>
    <row r="15" spans="1:19" s="29" customFormat="1" ht="34.9" customHeight="1" x14ac:dyDescent="0.3">
      <c r="A15" s="73" t="s">
        <v>11</v>
      </c>
      <c r="B15" s="74" t="s">
        <v>4</v>
      </c>
      <c r="C15" s="74" t="s">
        <v>12</v>
      </c>
      <c r="D15" s="137" t="s">
        <v>13</v>
      </c>
      <c r="E15" s="137"/>
      <c r="F15" s="138"/>
      <c r="G15" s="37"/>
      <c r="H15" s="37"/>
      <c r="I15" s="37"/>
      <c r="J15" s="37"/>
      <c r="L15" s="38"/>
      <c r="M15" s="30"/>
      <c r="N15" s="30"/>
      <c r="Q15" s="31"/>
      <c r="R15" s="31"/>
      <c r="S15" s="31"/>
    </row>
    <row r="16" spans="1:19" s="29" customFormat="1" ht="54" customHeight="1" x14ac:dyDescent="0.3">
      <c r="A16" s="39" t="s">
        <v>194</v>
      </c>
      <c r="B16" s="51">
        <v>3500</v>
      </c>
      <c r="C16" s="52"/>
      <c r="D16" s="134" t="s">
        <v>195</v>
      </c>
      <c r="E16" s="135"/>
      <c r="F16" s="136"/>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7" priority="15">
      <formula>$F1="VALOR INCONSISTENTE"</formula>
    </cfRule>
  </conditionalFormatting>
  <conditionalFormatting sqref="A9:J34">
    <cfRule type="expression" dxfId="6" priority="1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 priority="13">
      <formula>$F4="VALOR INCONSISTENTE"</formula>
    </cfRule>
  </conditionalFormatting>
  <pageMargins left="0.25" right="0.25" top="0.75" bottom="0.75" header="0.3" footer="0.3"/>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6B7B0-5D17-4BD6-876A-20608F1A5CF6}">
  <sheetPr codeName="Planilha40">
    <pageSetUpPr fitToPage="1"/>
  </sheetPr>
  <dimension ref="A1:S13"/>
  <sheetViews>
    <sheetView showGridLines="0" tabSelected="1"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8.71093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6" t="s">
        <v>191</v>
      </c>
      <c r="C1" s="127"/>
      <c r="D1" s="128"/>
      <c r="E1" s="9"/>
      <c r="F1" s="2"/>
      <c r="G1" s="1"/>
      <c r="H1" s="2"/>
      <c r="I1" s="2"/>
      <c r="J1" s="2"/>
      <c r="K1" s="3"/>
      <c r="M1" s="3"/>
      <c r="N1" s="3"/>
    </row>
    <row r="2" spans="1:19" s="26" customFormat="1" ht="27" customHeight="1" x14ac:dyDescent="0.25">
      <c r="A2" s="70" t="s">
        <v>1</v>
      </c>
      <c r="B2" s="129" t="s">
        <v>169</v>
      </c>
      <c r="C2" s="130"/>
      <c r="D2" s="131"/>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2" t="s">
        <v>159</v>
      </c>
      <c r="C4" s="132"/>
      <c r="D4" s="132" t="s">
        <v>160</v>
      </c>
      <c r="E4" s="132"/>
      <c r="F4" s="7"/>
      <c r="H4" s="7"/>
      <c r="I4" s="7"/>
      <c r="J4" s="2"/>
      <c r="Q4" s="5"/>
      <c r="R4" s="5"/>
      <c r="S4" s="5"/>
    </row>
    <row r="5" spans="1:19" ht="25.15" customHeight="1" x14ac:dyDescent="0.25">
      <c r="A5" s="87">
        <f>IFERROR(AVERAGE(B7:B1048576),0)</f>
        <v>1750</v>
      </c>
      <c r="B5" s="133">
        <f>IFERROR(MEDIAN(B7:B1048576),0)</f>
        <v>1750</v>
      </c>
      <c r="C5" s="133"/>
      <c r="D5" s="133">
        <f>IFERROR(AVERAGEIFS(B7:B1048576,B7:B1048576,"&lt;"&amp;(A5+IFERROR(_xlfn.STDEV.S(B7:B1048576),0)),B7:B1048576,"&gt;"&amp;(A5-IFERROR(_xlfn.STDEV.S(B7:B1048576),0))),0)</f>
        <v>0</v>
      </c>
      <c r="E5" s="133"/>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x14ac:dyDescent="0.3">
      <c r="A9" s="78" t="s">
        <v>9</v>
      </c>
      <c r="B9" s="79"/>
      <c r="C9" s="79"/>
      <c r="D9" s="80"/>
      <c r="E9" s="80"/>
      <c r="F9" s="81"/>
      <c r="G9" s="64"/>
      <c r="H9" s="64"/>
      <c r="I9" s="64"/>
      <c r="J9" s="64"/>
      <c r="L9" s="82"/>
      <c r="Q9" s="66"/>
      <c r="R9" s="66"/>
      <c r="S9" s="66"/>
    </row>
    <row r="10" spans="1:19" s="61" customFormat="1" ht="34.9" customHeight="1" x14ac:dyDescent="0.25">
      <c r="A10" s="58" t="s">
        <v>165</v>
      </c>
      <c r="B10" s="60" t="s">
        <v>4</v>
      </c>
      <c r="C10" s="59" t="s">
        <v>164</v>
      </c>
      <c r="D10" s="60" t="s">
        <v>152</v>
      </c>
      <c r="E10" s="122" t="s">
        <v>21</v>
      </c>
      <c r="F10" s="123"/>
      <c r="G10" s="68"/>
      <c r="H10" s="68"/>
      <c r="I10" s="68"/>
      <c r="J10" s="68"/>
      <c r="M10" s="62"/>
      <c r="N10" s="62"/>
      <c r="Q10" s="63"/>
      <c r="R10" s="63"/>
      <c r="S10" s="63"/>
    </row>
    <row r="11" spans="1:19" ht="40.15" customHeight="1" x14ac:dyDescent="0.25">
      <c r="A11" s="72" t="s">
        <v>10</v>
      </c>
      <c r="B11" s="8"/>
      <c r="C11" s="71"/>
      <c r="D11" s="44"/>
      <c r="E11" s="45"/>
      <c r="F11" s="46"/>
      <c r="G11" s="6"/>
      <c r="H11" s="6"/>
      <c r="I11" s="6"/>
      <c r="J11" s="6"/>
      <c r="L11" s="4"/>
      <c r="M11" s="3"/>
      <c r="N11" s="3"/>
      <c r="Q11" s="5"/>
      <c r="R11" s="5"/>
      <c r="S11" s="5"/>
    </row>
    <row r="12" spans="1:19" s="29" customFormat="1" ht="34.9" customHeight="1" x14ac:dyDescent="0.3">
      <c r="A12" s="73" t="s">
        <v>11</v>
      </c>
      <c r="B12" s="74" t="s">
        <v>4</v>
      </c>
      <c r="C12" s="74" t="s">
        <v>12</v>
      </c>
      <c r="D12" s="137" t="s">
        <v>13</v>
      </c>
      <c r="E12" s="137"/>
      <c r="F12" s="138"/>
      <c r="G12" s="37"/>
      <c r="H12" s="37"/>
      <c r="I12" s="37"/>
      <c r="J12" s="37"/>
      <c r="L12" s="38"/>
      <c r="M12" s="30"/>
      <c r="N12" s="30"/>
      <c r="Q12" s="31"/>
      <c r="R12" s="31"/>
      <c r="S12" s="31"/>
    </row>
    <row r="13" spans="1:19" s="29" customFormat="1" ht="54" customHeight="1" x14ac:dyDescent="0.3">
      <c r="A13" s="39" t="s">
        <v>194</v>
      </c>
      <c r="B13" s="51">
        <v>1750</v>
      </c>
      <c r="C13" s="52"/>
      <c r="D13" s="134" t="s">
        <v>195</v>
      </c>
      <c r="E13" s="135"/>
      <c r="F13" s="136"/>
      <c r="G13" s="37"/>
      <c r="H13" s="37"/>
      <c r="I13" s="37"/>
      <c r="J13" s="37"/>
      <c r="L13" s="38"/>
      <c r="M13" s="30"/>
      <c r="N13" s="30"/>
      <c r="Q13" s="31"/>
      <c r="R13" s="31"/>
      <c r="S13" s="31"/>
    </row>
  </sheetData>
  <mergeCells count="9">
    <mergeCell ref="E10:F10"/>
    <mergeCell ref="D12:F12"/>
    <mergeCell ref="D13:F13"/>
    <mergeCell ref="B1:D1"/>
    <mergeCell ref="B2:D2"/>
    <mergeCell ref="B4:C4"/>
    <mergeCell ref="D4:E4"/>
    <mergeCell ref="B5:C5"/>
    <mergeCell ref="D5:E5"/>
  </mergeCells>
  <conditionalFormatting sqref="F1:F3 F8">
    <cfRule type="expression" dxfId="4" priority="5">
      <formula>$F1="VALOR INCONSISTENTE"</formula>
    </cfRule>
  </conditionalFormatting>
  <conditionalFormatting sqref="A9:J12 A14:J31 B13:C13 G13:J13">
    <cfRule type="expression" dxfId="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 priority="3">
      <formula>$F4="VALOR INCONSISTENTE"</formula>
    </cfRule>
  </conditionalFormatting>
  <conditionalFormatting sqref="A13">
    <cfRule type="expression" dxfId="1" priority="2">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D13:F13">
    <cfRule type="expression" dxfId="0" priority="1">
      <formula>AND(D13&lt;&gt;"",MOD(ROW(),2)=0,$A13&lt;&gt;"PESQUISA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pageMargins left="0.25" right="0.25" top="0.75" bottom="0.75" header="0.3" footer="0.3"/>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vt:i4>
      </vt:variant>
    </vt:vector>
  </HeadingPairs>
  <TitlesOfParts>
    <vt:vector size="10" baseType="lpstr">
      <vt:lpstr>FORNECEDOR</vt:lpstr>
      <vt:lpstr>RESUMO</vt:lpstr>
      <vt:lpstr>MODELO</vt:lpstr>
      <vt:lpstr>1</vt:lpstr>
      <vt:lpstr>2</vt:lpstr>
      <vt:lpstr>RESUMO!Area_de_impressao</vt:lpstr>
      <vt:lpstr>'1'!Titulos_de_impressao</vt:lpstr>
      <vt:lpstr>'2'!Titulos_de_impressao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2024-09-16T13:31:43Z</cp:lastPrinted>
  <dcterms:created xsi:type="dcterms:W3CDTF">2023-09-15T20:00:22Z</dcterms:created>
  <dcterms:modified xsi:type="dcterms:W3CDTF">2024-09-26T18:56:11Z</dcterms:modified>
</cp:coreProperties>
</file>