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codeName="{899C9086-67A9-5B14-2C2D-5A8001700F7D}"/>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XX - 2025 - CALENDÁRIOS\"/>
    </mc:Choice>
  </mc:AlternateContent>
  <xr:revisionPtr revIDLastSave="0" documentId="8_{2E26FEBD-8C3A-4993-92AA-48DCDBE96152}" xr6:coauthVersionLast="47" xr6:coauthVersionMax="47" xr10:uidLastSave="{00000000-0000-0000-0000-000000000000}"/>
  <bookViews>
    <workbookView xWindow="-120" yWindow="-120" windowWidth="24240" windowHeight="13140" tabRatio="742" firstSheet="1" activeTab="1" xr2:uid="{7197D7A2-41E5-406A-9A02-C7CC689553E3}"/>
  </bookViews>
  <sheets>
    <sheet name="FORNECEDOR" sheetId="8" state="hidden" r:id="rId1"/>
    <sheet name="RESUMO" sheetId="2" r:id="rId2"/>
    <sheet name="MODELO" sheetId="14" state="hidden" r:id="rId3"/>
    <sheet name="1" sheetId="15" r:id="rId4"/>
    <sheet name="GPT cache" sheetId="6" state="veryHidden" r:id="rId5"/>
  </sheets>
  <definedNames>
    <definedName name="_FilterDatabase" localSheetId="3" hidden="1">'1'!$A$8:$E$8</definedName>
    <definedName name="_FilterDatabase" localSheetId="2" hidden="1">MODELO!$A$8:$E$8</definedName>
    <definedName name="_xlnm.Print_Area" localSheetId="1">RESUMO!$A$1:$F$70</definedName>
    <definedName name="_xlnm.Print_Titles" localSheetId="3">'1'!$1:$6</definedName>
    <definedName name="_xlnm.Print_Titles" localSheetId="2">MODELO!$1:$6</definedName>
    <definedName name="_xlnm.Print_Titles" localSheetId="1">RESUMO!$1:$2</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15" l="1"/>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s="1" a="1"/>
  <c r="E6" i="2" l="1"/>
  <c r="E7" i="2" a="1"/>
  <c r="E7" i="2" l="1"/>
  <c r="E8" i="2" a="1"/>
  <c r="E8" i="2" l="1"/>
  <c r="E9" i="2"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<sst xmlns="http://schemas.openxmlformats.org/spreadsheetml/2006/main" count="255" uniqueCount="183">
  <si>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</si>
  <si>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</si>
  <si>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</si>
  <si>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</si>
  <si>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</si>
  <si>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</si>
  <si>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</si>
  <si>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</si>
  <si>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</si>
  <si>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</si>
  <si>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</si>
  <si>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</si>
  <si>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</si>
  <si>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</si>
  <si>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</si>
  <si>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</si>
  <si>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</si>
  <si>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</si>
  <si>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</si>
  <si>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</si>
  <si>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</si>
  <si>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</si>
  <si>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</si>
  <si>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</si>
  <si>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</si>
  <si>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</si>
  <si>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</si>
  <si>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</si>
  <si>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</si>
  <si>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</si>
  <si>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</si>
  <si>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</si>
  <si>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</si>
  <si>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</si>
  <si>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</si>
  <si>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</si>
  <si>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</si>
  <si>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</si>
  <si>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</si>
  <si>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 (OU DA NF)</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</si>
  <si>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</si>
  <si>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</si>
  <si>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</si>
  <si>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</si>
  <si>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</si>
  <si>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</si>
  <si>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</si>
  <si>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</si>
  <si>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DATA DA PROPOSTA</t>
  </si>
  <si>
    <t>JUSTIFICATIVAS OU OBSERVAÇÕES</t>
  </si>
  <si>
    <t>DOCUMENTO DE FORMALIZAÇÃO DA PEQUISA DE PREÇOS</t>
  </si>
  <si>
    <t>VALOR MÉDIO (UNITÁRIO)</t>
  </si>
  <si>
    <t>CÓDIGO</t>
  </si>
  <si>
    <t>DESCRIÇÃO</t>
  </si>
  <si>
    <t>QUANTIDADE</t>
  </si>
  <si>
    <t>FORNECEDORES:</t>
  </si>
  <si>
    <t>MEDIANA (UNITÁRIO)</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</si>
  <si>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</si>
  <si>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</si>
  <si>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</si>
  <si>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</si>
  <si>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</si>
  <si>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</si>
  <si>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</si>
  <si>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</si>
  <si>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</si>
  <si>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</si>
  <si>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</si>
  <si>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</si>
  <si>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</si>
  <si>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</si>
  <si>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</si>
  <si>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</si>
  <si>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</si>
  <si>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</si>
  <si>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</si>
  <si>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</si>
  <si>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</si>
  <si>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</si>
  <si>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</si>
  <si>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</si>
  <si>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</si>
  <si>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</si>
  <si>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</si>
  <si>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</si>
  <si>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</si>
  <si>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</si>
  <si>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</si>
  <si>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</si>
  <si>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</si>
  <si>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</si>
  <si>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</si>
  <si>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</si>
  <si>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</si>
  <si>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</si>
  <si>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</si>
  <si>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</si>
  <si>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</si>
  <si>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</si>
  <si>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</si>
  <si>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</si>
  <si>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</si>
  <si>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</si>
  <si>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</si>
  <si>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</si>
  <si>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</si>
  <si>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</si>
  <si>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</si>
  <si>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</si>
  <si>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</si>
  <si>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</si>
  <si>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</si>
  <si>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</si>
  <si>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</si>
  <si>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</si>
  <si>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</si>
  <si>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</si>
  <si>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</si>
  <si>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</si>
  <si>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</si>
  <si>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</si>
  <si>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</si>
  <si>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</si>
  <si>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</si>
  <si>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</si>
  <si>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</si>
  <si>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</si>
  <si>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</si>
  <si>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</si>
  <si>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</si>
  <si>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</si>
  <si>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</si>
  <si>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</si>
  <si>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</si>
  <si>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</si>
  <si>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</si>
  <si>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</si>
  <si>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</si>
  <si>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</si>
  <si>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</si>
  <si>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</si>
  <si>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</si>
  <si>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</si>
  <si>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</si>
  <si>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</si>
  <si>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</si>
  <si>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</si>
  <si>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</si>
  <si>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</si>
  <si>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</si>
  <si>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</si>
  <si>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</si>
  <si>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</si>
  <si>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</si>
  <si>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</si>
  <si>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</si>
  <si>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</si>
  <si>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</si>
  <si>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</si>
  <si>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</si>
  <si>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</si>
  <si>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</si>
  <si>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</si>
  <si>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</si>
  <si>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</si>
  <si>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</si>
  <si>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</si>
  <si>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</si>
  <si>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CALENDÁRIO DE EVENTOS Base: 17x36cm Papel: triplex 350g Cores: 4x0 Serviços: vinco reto Folinhas: 17x13cm Papel couchê brilho 150g Cores: 4x4 Páginas: 26 Serviços: intercalação</t>
  </si>
  <si>
    <t>UN</t>
  </si>
  <si>
    <t>LICITACON - TCE/RS</t>
  </si>
  <si>
    <t>PCE</t>
  </si>
  <si>
    <t>COMAJA - CONS. DE DESENV. INTERM. DOS MUNIC. DO ALTO JACUÍ</t>
  </si>
  <si>
    <t>CALENDÁRIO DE MESA Calendário de mesa, com mínimo de 7 (sete) folhas nas medidas mínimas 15 x 12,5 cm; fechado com Wire-O, miolo em couchê 150g com 4 x 4 cores; base em supremo 350g com 4 x 0 cores, laminação fosca.</t>
  </si>
  <si>
    <t>CM DE CACHOEIRINHA</t>
  </si>
  <si>
    <t>PDE</t>
  </si>
  <si>
    <t xml:space="preserve">Calendário, com as seguintes características: I - quanto à base: a) cores 4 x 4; b) papel cartão 350g; c) formato fechado 20 x 18cm; formato aberto 16,5 x 18 x 7,5cm; e d) acabamento laminação fosca tanto na base quanto nas lâminas, wire-o preto; II - frente e verso: a) 14 lâminas; b) cores 4 x 4; c) papel couché fosco 210g; d) formato 14,5 x 18cm; e e) acabamento laminação fosca tanto na base quanto nas lâminas, wire-o preto. Necessário apresentar amostra e prova, constando de uma unidade de cada, conforme itens VII e VIII deste Anexo. Será fornecida pela CMPA a arte gráfica para cada material solicitado, em conformidade com as especificações acima descritas. A licitante deverá oferecer garantia dos produtos contra defeitos de fabricação, conforme a Lei Federal nº 8.078 – Código de Defesa do Consumidor –, de 1990, e alterações posteriores. Este serviço destina-se à CMPA 2025.	</t>
  </si>
  <si>
    <t>CM DE PORTO ALEGRE</t>
  </si>
  <si>
    <t xml:space="preserve">CALENDÁRIO DE MESA, personalizado, colorido, medindo aproximadamente largura 21x altura 15 x base 10, fomrato triangular. Indicar feriados nacionais, os dias do mês e da semana. Uma folha por mês. Em papel reciclado. No ínício conter em uma única página o calendário do ano anterior e ao final em uma única página o calendário do ano subsequente e tambem adicionar mais uma pagina com arte a ser fornecida.	</t>
  </si>
  <si>
    <t xml:space="preserve">CALENDÁRIO ANUAL - TAMANHO: 32,5 X19,5M - ABERTO, 16X19,5 CM FECHADO, CORES: 4X0, IMPRESSÃO COLORIDA 1 LADO, PAPEL DA BASE: CARTÃO 350G, ACABAMENTO: COM WIRE-O, BASE TAMANHO: 10,5 X 19,5CM, CORES: 4X4, IMPRESSÃO COLORIDA 2 LADOS, PAPEL: COUCHÊ 150G, FOSCO. TOTAL 12 FOLHAS, 24 PÁGINAS. ARTE FORNECIDA PELO MUNICÍPIO	</t>
  </si>
  <si>
    <t>PM DE AJURICABA</t>
  </si>
  <si>
    <t>52.185.616/0001-88 - Siga Gráfica</t>
  </si>
  <si>
    <t>FORNECEDOR LOCAL CADASTRADO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</si>
</sst>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8"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8">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20">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9AAA9AC-2D28-497A-9D5E-37844E33E5C9}"/>
            </a:ext>
          </a:extLst>
        </xdr:cNvPr>
        <xdr:cNvSpPr/>
      </xdr:nvSpPr>
      <xdr:spPr>
        <a:xfrm>
          <a:off x="9726824" y="3818"/>
          <a:ext cx="1622214" cy="882535"/>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514AF18-3FB6-4373-A919-CEBF4C42C1D4}"/>
            </a:ext>
          </a:extLst>
        </xdr:cNvPr>
        <xdr:cNvSpPr/>
      </xdr:nvSpPr>
      <xdr:spPr>
        <a:xfrm>
          <a:off x="11411479" y="0"/>
          <a:ext cx="1648886" cy="891389"/>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BF15334-6505-493B-86BE-F764EABCEB9D}"/>
            </a:ext>
          </a:extLst>
        </xdr:cNvPr>
        <xdr:cNvSpPr/>
      </xdr:nvSpPr>
      <xdr:spPr>
        <a:xfrm>
          <a:off x="13127538" y="1"/>
          <a:ext cx="1687541" cy="886340"/>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16384" width="8.85546875" style="10"/>
  </cols>
  <sheetData>
    <row r="1" spans="1:26" s="22" customFormat="1" ht="20.45" customHeight="1" x14ac:dyDescent="0.25">
      <c r="A1" s="117" t="s">
        <v>0</v>
      </c>
      <c r="B1" s="117" t="s">
        <v>1</v>
      </c>
      <c r="C1" s="117" t="s">
        <v>2</v>
      </c>
      <c r="D1" s="117" t="s">
        <v>3</v>
      </c>
      <c r="E1" s="115" t="s">
        <v>4</v>
      </c>
      <c r="F1" s="109" t="s">
        <v>5</v>
      </c>
      <c r="G1" s="110"/>
      <c r="H1" s="111"/>
      <c r="I1" s="112" t="s">
        <v>6</v>
      </c>
      <c r="J1" s="113"/>
      <c r="K1" s="114"/>
      <c r="L1" s="94" t="s">
        <v>7</v>
      </c>
      <c r="M1" s="95"/>
      <c r="N1" s="96"/>
      <c r="O1" s="97" t="s">
        <v>8</v>
      </c>
      <c r="P1" s="98"/>
      <c r="Q1" s="99"/>
      <c r="R1" s="100" t="s">
        <v>9</v>
      </c>
      <c r="S1" s="101"/>
      <c r="T1" s="102"/>
      <c r="U1" s="103" t="s">
        <v>10</v>
      </c>
      <c r="V1" s="104"/>
      <c r="W1" s="105"/>
      <c r="X1" s="106" t="s">
        <v>11</v>
      </c>
      <c r="Y1" s="107"/>
      <c r="Z1" s="108"/>
    </row>
    <row r="2" spans="1:26" s="1" customFormat="1" ht="18" customHeight="1" x14ac:dyDescent="0.25">
      <c r="A2" s="117"/>
      <c r="B2" s="117"/>
      <c r="C2" s="117"/>
      <c r="D2" s="117"/>
      <c r="E2" s="116"/>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 t="shared" ref="E3:E7" si="0">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 t="shared" si="0"/>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 t="shared" si="0"/>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F1:H1"/>
    <mergeCell ref="I1:K1"/>
    <mergeCell ref="E1:E2"/>
    <mergeCell ref="A1:A2"/>
    <mergeCell ref="B1:B2"/>
    <mergeCell ref="C1:C2"/>
    <mergeCell ref="D1:D2"/>
    <mergeCell ref="L1:N1"/>
    <mergeCell ref="O1:Q1"/>
    <mergeCell ref="R1:T1"/>
    <mergeCell ref="U1:W1"/>
    <mergeCell ref="X1:Z1"/>
  </mergeCells>
  <conditionalFormatting sqref="A3:Z1048576">
    <cfRule type="expression" dxfId="19" priority="2">
      <formula>$D3&lt;&gt;""</formula>
    </cfRule>
  </conditionalFormatting>
  <conditionalFormatting sqref="E3:E1048576">
    <cfRule type="expression" dxfId="18"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tabSelected="1" workbookViewId="0">
      <pane ySplit="2" topLeftCell="A3" activePane="bottomLeft" state="frozen"/>
      <selection activeCell="C9" sqref="C9"/>
      <selection pane="bottomLeft" activeCell="C5" sqref="C5"/>
    </sheetView>
  </sheetViews>
  <sheetFormatPr defaultColWidth="9.140625" defaultRowHeight="63" customHeight="1" x14ac:dyDescent="0.3"/>
  <cols>
    <col min="1" max="1" width="11.140625" style="86" customWidth="1"/>
    <col min="2" max="2" width="59.42578125" style="91" customWidth="1"/>
    <col min="3" max="3" width="15.85546875" style="92" customWidth="1"/>
    <col min="4" max="4" width="15.140625" style="92" customWidth="1"/>
    <col min="5" max="5" width="41.140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8" t="s">
        <v>50</v>
      </c>
      <c r="B1" s="119"/>
      <c r="C1" s="119"/>
      <c r="D1" s="119"/>
      <c r="E1" s="120"/>
      <c r="L1" t="s">
        <v>51</v>
      </c>
    </row>
    <row r="2" spans="1:12" s="3" customFormat="1" ht="34.5" x14ac:dyDescent="0.25">
      <c r="A2" s="48" t="s">
        <v>52</v>
      </c>
      <c r="B2" s="49" t="s">
        <v>53</v>
      </c>
      <c r="C2" s="48" t="s">
        <v>34</v>
      </c>
      <c r="D2" s="48" t="s">
        <v>54</v>
      </c>
      <c r="E2" s="50" t="s">
        <v>51</v>
      </c>
      <c r="F2"/>
      <c r="G2"/>
      <c r="H2" s="3" t="s">
        <v>55</v>
      </c>
      <c r="L2" s="3" t="s">
        <v>56</v>
      </c>
    </row>
    <row r="3" spans="1:12" ht="63" customHeight="1" x14ac:dyDescent="0.3">
      <c r="A3" s="93">
        <v>1</v>
      </c>
      <c r="B3" s="89" t="s">
        <v>168</v>
      </c>
      <c r="C3" s="90" t="s">
        <v>169</v>
      </c>
      <c r="D3" s="90">
        <v>750</v>
      </c>
      <c r="E3" s="83" cm="1">
        <f t="array" aca="1" ref="E3" ca="1">IF(COUNTA(A:A)&lt;3,"",IF(AND($A1&lt;&gt;"",A2=""),"_______________________________",IF($E2="_______________________________","RESPONSÁVEL PELA ELABORAÇÃO",IFERROR(INDIRECT("'"&amp;A3&amp;"'"&amp;"!"&amp;IF($E$2="VALOR MÉDIO (UNITÁRIO)","A5",IF($E$2="MEDIANA (UNITÁRIO)","B5",IF($E$2="MÉDIA SANEADA (UNITÁRIO)","D5","")))),""))))</f>
        <v>5.8360000000000003</v>
      </c>
    </row>
    <row r="4" spans="1:12" ht="63" customHeight="1" x14ac:dyDescent="0.3">
      <c r="A4" s="84"/>
      <c r="B4" s="89"/>
      <c r="C4" s="90"/>
      <c r="D4" s="90"/>
      <c r="E4" s="83" t="str" cm="1">
        <f t="array" aca="1" ref="E4" ca="1">IF(COUNTA(A:A)&lt;3,"",IF(AND($A2&lt;&gt;"",A3=""),"_______________________________",IF($E3="_______________________________","RESPONSÁVEL PELA ELABORAÇÃO",IFERROR(INDIRECT("'"&amp;A4&amp;"'"&amp;"!"&amp;IF($E$2="VALOR MÉDIO (UNITÁRIO)","A5",IF($E$2="MEDIANA (UNITÁRIO)","B5",IF($E$2="MÉDIA SANEADA (UNITÁRIO)","D5","")))),""))))</f>
        <v/>
      </c>
      <c r="K4" s="85"/>
    </row>
    <row r="5" spans="1:12" ht="63" customHeight="1" x14ac:dyDescent="0.3">
      <c r="A5" s="84"/>
      <c r="B5" s="89"/>
      <c r="C5" s="90"/>
      <c r="D5" s="90"/>
      <c r="E5" s="83" t="str" cm="1">
        <f t="array" aca="1" ref="E5" ca="1">IF(COUNTA(A:A)&lt;3,"",IF(AND($A3&lt;&gt;"",A4=""),"_______________________________",IF($E4="_______________________________","RESPONSÁVEL PELA ELABORAÇÃO",IFERROR(INDIRECT("'"&amp;A5&amp;"'"&amp;"!"&amp;IF($E$2="VALOR MÉDIO (UNITÁRIO)","A5",IF($E$2="MEDIANA (UNITÁRIO)","B5",IF($E$2="MÉDIA SANEADA (UNITÁRIO)","D5","")))),""))))</f>
        <v>_______________________________</v>
      </c>
    </row>
    <row r="6" spans="1:12" ht="63" customHeight="1" x14ac:dyDescent="0.3">
      <c r="A6" s="84"/>
      <c r="B6" s="89"/>
      <c r="C6" s="90"/>
      <c r="D6" s="90"/>
      <c r="E6" s="83" t="str" cm="1">
        <f t="array" aca="1" ref="E6" ca="1">IF(COUNTA(A:A)&lt;3,"",IF(AND($A4&lt;&gt;"",A5=""),"_______________________________",IF($E5="_______________________________","RESPONSÁVEL PELA ELABORAÇÃO",IFERROR(INDIRECT("'"&amp;A6&amp;"'"&amp;"!"&amp;IF($E$2="VALOR MÉDIO (UNITÁRIO)","A5",IF($E$2="MEDIANA (UNITÁRIO)","B5",IF($E$2="MÉDIA SANEADA (UNITÁRIO)","D5","")))),""))))</f>
        <v>RESPONSÁVEL PELA ELABORAÇÃO</v>
      </c>
    </row>
    <row r="7" spans="1:12" ht="63" customHeight="1" x14ac:dyDescent="0.3">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c r="K7" s="85"/>
    </row>
    <row r="8" spans="1:12" ht="63" customHeight="1" x14ac:dyDescent="0.3">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
      </c>
    </row>
    <row r="9" spans="1:12" ht="63" customHeight="1" x14ac:dyDescent="0.3">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
      </c>
    </row>
    <row r="10" spans="1:12" ht="63" customHeight="1" x14ac:dyDescent="0.3">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c r="K10" s="85"/>
    </row>
    <row r="11" spans="1:12" ht="63" customHeight="1" x14ac:dyDescent="0.3">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3">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3">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c r="K13" s="85"/>
    </row>
    <row r="14" spans="1:12" ht="63" customHeight="1" x14ac:dyDescent="0.3">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3">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3">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c r="K16" s="85"/>
    </row>
    <row r="17" spans="1:5" ht="63" customHeight="1" x14ac:dyDescent="0.3">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3">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3">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3">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3">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3">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3">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3">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3">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3">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3">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3">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3">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3">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3">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3">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3">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3">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3">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3">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3">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3">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3">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3">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3">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3">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3">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3">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3">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3">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3">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3">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3">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3">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3">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3">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3">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3">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3">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3">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3">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3">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3">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3">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3">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3">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3">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3">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3">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3">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3">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3">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3">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3">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3">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3">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3">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3">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3">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3">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3">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3">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3">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3">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3">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3">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3">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3">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3">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3">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3">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3">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3">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3">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3">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3">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3">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3">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3">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3">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3">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3">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3">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7" priority="23">
      <formula>$B3&lt;&gt;""</formula>
    </cfRule>
  </conditionalFormatting>
  <conditionalFormatting sqref="E3:E2292">
    <cfRule type="expression" dxfId="16" priority="36">
      <formula>#REF!&lt;&gt;""</formula>
    </cfRule>
  </conditionalFormatting>
  <conditionalFormatting sqref="E3:E9998">
    <cfRule type="expression" dxfId="15" priority="5">
      <formula>$E1048575="RESPONSÁVEL PELA ELABORAÇÃO"</formula>
    </cfRule>
    <cfRule type="expression" dxfId="14" priority="6">
      <formula>$E3="_______________________________"</formula>
    </cfRule>
  </conditionalFormatting>
  <conditionalFormatting sqref="E3:E5">
    <cfRule type="expression" dxfId="13" priority="50">
      <formula>#REF!="RESPONSÁVEL PELA ELABORAÇÃO"</formula>
    </cfRule>
    <cfRule type="expression" dxfId="12" priority="51">
      <formula>$E3="_______________________________"</formula>
    </cfRule>
  </conditionalFormatting>
  <conditionalFormatting sqref="E6">
    <cfRule type="expression" dxfId="11" priority="54">
      <formula>#REF!="RESPONSÁVEL PELA ELABORAÇÃO"</formula>
    </cfRule>
    <cfRule type="expression" dxfId="10" priority="55">
      <formula>$E6="_______________________________"</formula>
    </cfRule>
  </conditionalFormatting>
  <conditionalFormatting sqref="E2">
    <cfRule type="expression" dxfId="9" priority="58">
      <formula>$E1048572="RESPONSÁVEL PELA ELABORAÇÃO"</formula>
    </cfRule>
    <cfRule type="expression" dxfId="8"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C0B078EC-4010-4F0F-97A8-D97058E96081}"/>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30"/>
      <c r="C1" s="131"/>
      <c r="D1" s="132"/>
      <c r="E1" s="9"/>
      <c r="F1" s="2"/>
      <c r="G1" s="1"/>
      <c r="H1" s="2"/>
      <c r="I1" s="2"/>
      <c r="J1" s="2"/>
      <c r="K1" s="3"/>
      <c r="M1" s="3"/>
      <c r="N1" s="3"/>
    </row>
    <row r="2" spans="1:19" s="26" customFormat="1" ht="27" customHeight="1" x14ac:dyDescent="0.25">
      <c r="A2" s="70" t="s">
        <v>26</v>
      </c>
      <c r="B2" s="133"/>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0</v>
      </c>
      <c r="B5" s="137">
        <f>IFERROR(MEDIAN(B7:B1048576),0)</f>
        <v>0</v>
      </c>
      <c r="C5" s="137"/>
      <c r="D5" s="137">
        <f>IFERROR(AVERAGEIFS(B7:B1048576,B7:B1048576,"&lt;"&amp;(A5+IFERROR(_xlfn.STDEV.S(B7:B1048576),0)),B7:B1048576,"&gt;"&amp;(A5-IFERROR(_xlfn.STDEV.S(B7:B1048576),0))),0)</f>
        <v>0</v>
      </c>
      <c r="E5" s="137"/>
    </row>
    <row r="6" spans="1:19" ht="18" customHeight="1" x14ac:dyDescent="0.25">
      <c r="A6" s="76" t="s">
        <v>27</v>
      </c>
      <c r="B6" s="76"/>
      <c r="C6" s="76"/>
      <c r="D6" s="76"/>
      <c r="E6" s="76"/>
    </row>
    <row r="7" spans="1:19" s="55" customFormat="1" ht="40.1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5">
      <c r="A22" s="78" t="s">
        <v>42</v>
      </c>
      <c r="B22" s="79"/>
      <c r="C22" s="79"/>
      <c r="D22" s="80"/>
      <c r="E22" s="80"/>
      <c r="F22" s="81"/>
      <c r="G22" s="64"/>
      <c r="H22" s="64"/>
      <c r="I22" s="64"/>
      <c r="J22" s="64"/>
      <c r="L22" s="82"/>
      <c r="Q22" s="66"/>
      <c r="R22" s="66"/>
      <c r="S22" s="66"/>
    </row>
    <row r="23" spans="1:19" s="61" customFormat="1" ht="35.1" customHeight="1" x14ac:dyDescent="0.3">
      <c r="A23" s="58" t="s">
        <v>32</v>
      </c>
      <c r="B23" s="60" t="s">
        <v>43</v>
      </c>
      <c r="C23" s="59" t="s">
        <v>44</v>
      </c>
      <c r="D23" s="60" t="s">
        <v>45</v>
      </c>
      <c r="E23" s="126" t="s">
        <v>46</v>
      </c>
      <c r="F23" s="127"/>
      <c r="G23" s="68"/>
      <c r="H23" s="68"/>
      <c r="I23" s="68"/>
      <c r="J23" s="68"/>
      <c r="M23" s="62"/>
      <c r="N23" s="62"/>
      <c r="Q23" s="63"/>
      <c r="R23" s="63"/>
      <c r="S23" s="63"/>
    </row>
    <row r="24" spans="1:19" s="33" customFormat="1" ht="54" customHeight="1" x14ac:dyDescent="0.35">
      <c r="A24" s="36"/>
      <c r="B24" s="51"/>
      <c r="C24" s="67"/>
      <c r="D24" s="77"/>
      <c r="E24" s="128"/>
      <c r="F24" s="129"/>
      <c r="G24" s="32"/>
      <c r="H24" s="32"/>
      <c r="I24" s="32"/>
      <c r="J24" s="32"/>
      <c r="L24" s="75"/>
      <c r="M24" s="35"/>
      <c r="N24" s="35"/>
      <c r="Q24" s="34"/>
      <c r="R24" s="34"/>
      <c r="S24" s="34"/>
    </row>
    <row r="25" spans="1:19" s="33" customFormat="1" ht="54" customHeight="1" x14ac:dyDescent="0.35">
      <c r="A25" s="36"/>
      <c r="B25" s="51"/>
      <c r="C25" s="67"/>
      <c r="D25" s="77"/>
      <c r="E25" s="128"/>
      <c r="F25" s="129"/>
      <c r="G25" s="32"/>
      <c r="H25" s="32"/>
      <c r="I25" s="32"/>
      <c r="J25" s="32"/>
      <c r="L25" s="75"/>
      <c r="M25" s="35"/>
      <c r="N25" s="35"/>
      <c r="Q25" s="34"/>
      <c r="R25" s="34"/>
      <c r="S25" s="34"/>
    </row>
    <row r="26" spans="1:19" s="33" customFormat="1" ht="54" customHeight="1" x14ac:dyDescent="0.35">
      <c r="A26" s="36"/>
      <c r="B26" s="51"/>
      <c r="C26" s="67"/>
      <c r="D26" s="77"/>
      <c r="E26" s="128"/>
      <c r="F26" s="129"/>
      <c r="G26" s="32"/>
      <c r="H26" s="32"/>
      <c r="I26" s="32"/>
      <c r="J26" s="32"/>
      <c r="L26" s="75"/>
      <c r="M26" s="35"/>
      <c r="N26" s="35"/>
      <c r="Q26" s="34"/>
      <c r="R26" s="34"/>
      <c r="S26" s="34"/>
    </row>
    <row r="27" spans="1:19" s="33" customFormat="1" ht="54" customHeight="1" x14ac:dyDescent="0.35">
      <c r="A27" s="36"/>
      <c r="B27" s="51"/>
      <c r="C27" s="67"/>
      <c r="D27" s="77"/>
      <c r="E27" s="128"/>
      <c r="F27" s="129"/>
      <c r="G27" s="32"/>
      <c r="H27" s="32"/>
      <c r="I27" s="32"/>
      <c r="J27" s="32"/>
      <c r="L27" s="75"/>
      <c r="M27" s="35"/>
      <c r="N27" s="35"/>
      <c r="Q27" s="34"/>
      <c r="R27" s="34"/>
      <c r="S27" s="34"/>
    </row>
    <row r="28" spans="1:19" s="33" customFormat="1" ht="54" customHeight="1" x14ac:dyDescent="0.35">
      <c r="A28" s="36"/>
      <c r="B28" s="51"/>
      <c r="C28" s="67"/>
      <c r="D28" s="77"/>
      <c r="E28" s="128"/>
      <c r="F28" s="129"/>
      <c r="G28" s="32"/>
      <c r="H28" s="32"/>
      <c r="I28" s="32"/>
      <c r="J28" s="32"/>
      <c r="L28" s="75"/>
      <c r="M28" s="35"/>
      <c r="N28" s="35"/>
      <c r="Q28" s="34"/>
      <c r="R28" s="34"/>
      <c r="S28" s="34"/>
    </row>
    <row r="29" spans="1:19" ht="40.15" customHeight="1" x14ac:dyDescent="0.25">
      <c r="A29" s="72" t="s">
        <v>47</v>
      </c>
      <c r="B29" s="8"/>
      <c r="C29" s="71"/>
      <c r="D29" s="44"/>
      <c r="E29" s="45"/>
      <c r="F29" s="46"/>
      <c r="G29" s="6"/>
      <c r="H29" s="6"/>
      <c r="I29" s="6"/>
      <c r="J29" s="6"/>
      <c r="L29" s="4"/>
      <c r="M29" s="3"/>
      <c r="N29" s="3"/>
      <c r="Q29" s="5"/>
      <c r="R29" s="5"/>
      <c r="S29" s="5"/>
    </row>
    <row r="30" spans="1:19" s="29" customFormat="1" ht="34.9" customHeight="1" x14ac:dyDescent="0.3">
      <c r="A30" s="73" t="s">
        <v>36</v>
      </c>
      <c r="B30" s="74" t="s">
        <v>43</v>
      </c>
      <c r="C30" s="74" t="s">
        <v>48</v>
      </c>
      <c r="D30" s="121" t="s">
        <v>49</v>
      </c>
      <c r="E30" s="121"/>
      <c r="F30" s="122"/>
      <c r="G30" s="37"/>
      <c r="H30" s="37"/>
      <c r="I30" s="37"/>
      <c r="J30" s="37"/>
      <c r="L30" s="38"/>
      <c r="M30" s="30"/>
      <c r="N30" s="30"/>
      <c r="Q30" s="31"/>
      <c r="R30" s="31"/>
      <c r="S30" s="31"/>
    </row>
    <row r="31" spans="1:19" s="29" customFormat="1" ht="54" customHeight="1" x14ac:dyDescent="0.3">
      <c r="A31" s="39" t="s">
        <v>27</v>
      </c>
      <c r="B31" s="51"/>
      <c r="C31" s="52"/>
      <c r="D31" s="123"/>
      <c r="E31" s="124"/>
      <c r="F31" s="125"/>
      <c r="G31" s="37"/>
      <c r="H31" s="37"/>
      <c r="I31" s="37"/>
      <c r="J31" s="37"/>
      <c r="L31" s="38"/>
      <c r="M31" s="30"/>
      <c r="N31" s="30"/>
      <c r="Q31" s="31"/>
      <c r="R31" s="31"/>
      <c r="S31" s="31"/>
    </row>
  </sheetData>
  <mergeCells count="14">
    <mergeCell ref="B1:D1"/>
    <mergeCell ref="B2:D2"/>
    <mergeCell ref="B4:C4"/>
    <mergeCell ref="D4:E4"/>
    <mergeCell ref="B5:C5"/>
    <mergeCell ref="D5:E5"/>
    <mergeCell ref="D30:F30"/>
    <mergeCell ref="D31:F31"/>
    <mergeCell ref="E23:F23"/>
    <mergeCell ref="E24:F24"/>
    <mergeCell ref="E25:F25"/>
    <mergeCell ref="E26:F26"/>
    <mergeCell ref="E27:F27"/>
    <mergeCell ref="E28:F28"/>
  </mergeCells>
  <conditionalFormatting sqref="F1:F3 F8:F21">
    <cfRule type="expression" dxfId="7" priority="5">
      <formula>$F1="VALOR INCONSISTENTE"</formula>
    </cfRule>
  </conditionalFormatting>
  <conditionalFormatting sqref="A24:D28 G24:J28 A29:J49 A9:J23">
    <cfRule type="expression" dxfId="6"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5" priority="3">
      <formula>$F4="VALOR INCONSISTENTE"</formula>
    </cfRule>
  </conditionalFormatting>
  <conditionalFormatting sqref="E24:F24">
    <cfRule type="expression" dxfId="4"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3"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A5257-F2AD-4D7B-BFE3-F6A502279B1F}">
  <sheetPr codeName="Planilha40">
    <pageSetUpPr fitToPage="1"/>
  </sheetPr>
  <dimension ref="A1:S17"/>
  <sheetViews>
    <sheetView showGridLines="0" zoomScale="80" zoomScaleNormal="80" workbookViewId="0">
      <pane ySplit="2" topLeftCell="A3" activePane="bottomLeft" state="frozen"/>
      <selection pane="bottomLeft" activeCell="B9" sqref="B9"/>
    </sheetView>
  </sheetViews>
  <sheetFormatPr defaultRowHeight="35.1"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25</v>
      </c>
      <c r="B1" s="130" t="s">
        <v>168</v>
      </c>
      <c r="C1" s="131"/>
      <c r="D1" s="132"/>
      <c r="E1" s="9"/>
      <c r="F1" s="2"/>
      <c r="G1" s="1"/>
      <c r="H1" s="2"/>
      <c r="I1" s="2"/>
      <c r="J1" s="2"/>
      <c r="K1" s="3"/>
      <c r="M1" s="3"/>
      <c r="N1" s="3"/>
    </row>
    <row r="2" spans="1:19" s="26" customFormat="1" ht="27" customHeight="1" x14ac:dyDescent="0.25">
      <c r="A2" s="70" t="s">
        <v>26</v>
      </c>
      <c r="B2" s="133" t="s">
        <v>169</v>
      </c>
      <c r="C2" s="134"/>
      <c r="D2" s="135"/>
      <c r="E2" s="23"/>
      <c r="F2" s="24"/>
      <c r="G2" s="24"/>
      <c r="H2" s="24"/>
      <c r="I2" s="24"/>
      <c r="J2" s="24"/>
      <c r="K2" s="25"/>
      <c r="M2" s="25"/>
      <c r="N2" s="25"/>
      <c r="Q2" s="27"/>
      <c r="R2" s="27"/>
      <c r="S2" s="27"/>
    </row>
    <row r="3" spans="1:19" ht="14.85" customHeight="1" x14ac:dyDescent="0.25">
      <c r="A3" s="28" t="s">
        <v>27</v>
      </c>
      <c r="B3" s="47"/>
      <c r="C3" s="2"/>
      <c r="D3" s="2"/>
      <c r="E3" s="2"/>
      <c r="F3" s="2"/>
      <c r="G3" s="1"/>
      <c r="H3" s="2"/>
      <c r="I3" s="2"/>
      <c r="J3" s="2"/>
      <c r="K3" s="3"/>
      <c r="M3" s="3"/>
      <c r="N3" s="3"/>
      <c r="Q3" s="5"/>
      <c r="R3" s="5"/>
      <c r="S3" s="5"/>
    </row>
    <row r="4" spans="1:19" ht="30" customHeight="1" x14ac:dyDescent="0.25">
      <c r="A4" s="88" t="s">
        <v>28</v>
      </c>
      <c r="B4" s="136" t="s">
        <v>29</v>
      </c>
      <c r="C4" s="136"/>
      <c r="D4" s="136" t="s">
        <v>30</v>
      </c>
      <c r="E4" s="136"/>
      <c r="F4" s="7"/>
      <c r="H4" s="7"/>
      <c r="I4" s="7"/>
      <c r="J4" s="2"/>
      <c r="Q4" s="5"/>
      <c r="R4" s="5"/>
      <c r="S4" s="5"/>
    </row>
    <row r="5" spans="1:19" ht="25.35" customHeight="1" x14ac:dyDescent="0.25">
      <c r="A5" s="87">
        <f>IFERROR(AVERAGE(B7:B1048576),0)</f>
        <v>5.8360000000000003</v>
      </c>
      <c r="B5" s="137">
        <f>IFERROR(MEDIAN(B7:B1048576),0)</f>
        <v>5.15</v>
      </c>
      <c r="C5" s="137"/>
      <c r="D5" s="137">
        <f>IFERROR(AVERAGEIFS(B7:B1048576,B7:B1048576,"&lt;"&amp;(A5+IFERROR(_xlfn.STDEV.S(B7:B1048576),0)),B7:B1048576,"&gt;"&amp;(A5-IFERROR(_xlfn.STDEV.S(B7:B1048576),0))),0)</f>
        <v>5.6233333333333322</v>
      </c>
      <c r="E5" s="137"/>
    </row>
    <row r="6" spans="1:19" ht="18" customHeight="1" x14ac:dyDescent="0.25">
      <c r="A6" s="76" t="s">
        <v>27</v>
      </c>
      <c r="B6" s="76"/>
      <c r="C6" s="76"/>
      <c r="D6" s="76"/>
      <c r="E6" s="76"/>
    </row>
    <row r="7" spans="1:19" s="55" customFormat="1" ht="40.15" customHeight="1" x14ac:dyDescent="0.4">
      <c r="A7" s="53" t="s">
        <v>31</v>
      </c>
      <c r="B7" s="54"/>
      <c r="C7" s="54"/>
      <c r="D7" s="54"/>
      <c r="E7" s="54"/>
      <c r="F7" s="54"/>
      <c r="G7" s="54"/>
      <c r="H7" s="54"/>
      <c r="I7" s="54"/>
      <c r="J7" s="54"/>
      <c r="L7" s="56"/>
      <c r="Q7" s="57"/>
      <c r="R7" s="57"/>
      <c r="S7" s="57"/>
    </row>
    <row r="8" spans="1:19" s="61" customFormat="1" ht="35.1" customHeight="1" x14ac:dyDescent="0.3">
      <c r="A8" s="73" t="s">
        <v>32</v>
      </c>
      <c r="B8" s="74" t="s">
        <v>33</v>
      </c>
      <c r="C8" s="74" t="s">
        <v>34</v>
      </c>
      <c r="D8" s="74" t="s">
        <v>35</v>
      </c>
      <c r="E8" s="74" t="s">
        <v>36</v>
      </c>
      <c r="F8" s="74" t="s">
        <v>37</v>
      </c>
      <c r="G8" s="74" t="s">
        <v>38</v>
      </c>
      <c r="H8" s="74" t="s">
        <v>39</v>
      </c>
      <c r="I8" s="74" t="s">
        <v>40</v>
      </c>
      <c r="J8" s="74" t="s">
        <v>41</v>
      </c>
      <c r="M8" s="62"/>
      <c r="N8" s="62"/>
      <c r="Q8" s="63"/>
      <c r="R8" s="63"/>
      <c r="S8" s="63"/>
    </row>
    <row r="9" spans="1:19" s="29" customFormat="1" ht="52.5" customHeight="1" x14ac:dyDescent="0.3">
      <c r="A9" s="36" t="s">
        <v>173</v>
      </c>
      <c r="B9" s="51">
        <v>8.41</v>
      </c>
      <c r="C9" s="41" t="s">
        <v>169</v>
      </c>
      <c r="D9" s="41" t="s">
        <v>170</v>
      </c>
      <c r="E9" s="42">
        <v>57733822000107</v>
      </c>
      <c r="F9" s="40">
        <v>45604</v>
      </c>
      <c r="G9" s="69" t="s">
        <v>174</v>
      </c>
      <c r="H9" s="41">
        <v>10</v>
      </c>
      <c r="I9" s="41">
        <v>2024</v>
      </c>
      <c r="J9" s="43" t="s">
        <v>175</v>
      </c>
      <c r="L9" s="38"/>
      <c r="M9" s="30"/>
      <c r="N9" s="30"/>
      <c r="Q9" s="31"/>
      <c r="R9" s="31"/>
      <c r="S9" s="31"/>
    </row>
    <row r="10" spans="1:19" s="29" customFormat="1" ht="52.5" customHeight="1" x14ac:dyDescent="0.3">
      <c r="A10" s="36" t="s">
        <v>176</v>
      </c>
      <c r="B10" s="51">
        <v>7.22</v>
      </c>
      <c r="C10" s="41" t="s">
        <v>169</v>
      </c>
      <c r="D10" s="41" t="s">
        <v>170</v>
      </c>
      <c r="E10" s="42">
        <v>8432848000100</v>
      </c>
      <c r="F10" s="40">
        <v>45419</v>
      </c>
      <c r="G10" s="69" t="s">
        <v>177</v>
      </c>
      <c r="H10" s="41">
        <v>3</v>
      </c>
      <c r="I10" s="41">
        <v>2024</v>
      </c>
      <c r="J10" s="43" t="s">
        <v>171</v>
      </c>
      <c r="L10" s="38"/>
      <c r="M10" s="30"/>
      <c r="N10" s="30"/>
      <c r="Q10" s="31"/>
      <c r="R10" s="31"/>
      <c r="S10" s="31"/>
    </row>
    <row r="11" spans="1:19" s="29" customFormat="1" ht="52.5" customHeight="1" x14ac:dyDescent="0.3">
      <c r="A11" s="36" t="s">
        <v>178</v>
      </c>
      <c r="B11" s="51">
        <v>4.5</v>
      </c>
      <c r="C11" s="41" t="s">
        <v>169</v>
      </c>
      <c r="D11" s="41" t="s">
        <v>170</v>
      </c>
      <c r="E11" s="42">
        <v>34382012000140</v>
      </c>
      <c r="F11" s="40">
        <v>45379</v>
      </c>
      <c r="G11" s="69" t="s">
        <v>172</v>
      </c>
      <c r="H11" s="41">
        <v>6</v>
      </c>
      <c r="I11" s="41">
        <v>2024</v>
      </c>
      <c r="J11" s="43" t="s">
        <v>171</v>
      </c>
      <c r="L11" s="38"/>
      <c r="M11" s="30"/>
      <c r="N11" s="30"/>
      <c r="Q11" s="31"/>
      <c r="R11" s="31"/>
      <c r="S11" s="31"/>
    </row>
    <row r="12" spans="1:19" s="29" customFormat="1" ht="52.5" customHeight="1" x14ac:dyDescent="0.3">
      <c r="A12" s="36" t="s">
        <v>179</v>
      </c>
      <c r="B12" s="51">
        <v>3.9</v>
      </c>
      <c r="C12" s="41" t="s">
        <v>169</v>
      </c>
      <c r="D12" s="41" t="s">
        <v>170</v>
      </c>
      <c r="E12" s="42">
        <v>50447623000185</v>
      </c>
      <c r="F12" s="40">
        <v>45646</v>
      </c>
      <c r="G12" s="69" t="s">
        <v>180</v>
      </c>
      <c r="H12" s="41">
        <v>79</v>
      </c>
      <c r="I12" s="41">
        <v>2024</v>
      </c>
      <c r="J12" s="43" t="s">
        <v>171</v>
      </c>
      <c r="L12" s="38"/>
      <c r="M12" s="30"/>
      <c r="N12" s="30"/>
      <c r="Q12" s="31"/>
      <c r="R12" s="31"/>
      <c r="S12" s="31"/>
    </row>
    <row r="13" spans="1:19" s="65" customFormat="1" ht="40.15" customHeight="1" x14ac:dyDescent="0.35">
      <c r="A13" s="78" t="s">
        <v>42</v>
      </c>
      <c r="B13" s="79"/>
      <c r="C13" s="79"/>
      <c r="D13" s="80"/>
      <c r="E13" s="80"/>
      <c r="F13" s="81"/>
      <c r="G13" s="64"/>
      <c r="H13" s="64"/>
      <c r="I13" s="64"/>
      <c r="J13" s="64"/>
      <c r="L13" s="82"/>
      <c r="Q13" s="66"/>
      <c r="R13" s="66"/>
      <c r="S13" s="66"/>
    </row>
    <row r="14" spans="1:19" s="61" customFormat="1" ht="35.1" customHeight="1" x14ac:dyDescent="0.3">
      <c r="A14" s="58" t="s">
        <v>32</v>
      </c>
      <c r="B14" s="60" t="s">
        <v>43</v>
      </c>
      <c r="C14" s="59" t="s">
        <v>44</v>
      </c>
      <c r="D14" s="60" t="s">
        <v>45</v>
      </c>
      <c r="E14" s="126" t="s">
        <v>46</v>
      </c>
      <c r="F14" s="127"/>
      <c r="G14" s="68"/>
      <c r="H14" s="68"/>
      <c r="I14" s="68"/>
      <c r="J14" s="68"/>
      <c r="M14" s="62"/>
      <c r="N14" s="62"/>
      <c r="Q14" s="63"/>
      <c r="R14" s="63"/>
      <c r="S14" s="63"/>
    </row>
    <row r="15" spans="1:19" ht="40.15" customHeight="1" x14ac:dyDescent="0.25">
      <c r="A15" s="72" t="s">
        <v>47</v>
      </c>
      <c r="B15" s="8"/>
      <c r="C15" s="71"/>
      <c r="D15" s="44"/>
      <c r="E15" s="45"/>
      <c r="F15" s="46"/>
      <c r="G15" s="6"/>
      <c r="H15" s="6"/>
      <c r="I15" s="6"/>
      <c r="J15" s="6"/>
      <c r="L15" s="4"/>
      <c r="M15" s="3"/>
      <c r="N15" s="3"/>
      <c r="Q15" s="5"/>
      <c r="R15" s="5"/>
      <c r="S15" s="5"/>
    </row>
    <row r="16" spans="1:19" s="29" customFormat="1" ht="34.9" customHeight="1" x14ac:dyDescent="0.3">
      <c r="A16" s="73" t="s">
        <v>36</v>
      </c>
      <c r="B16" s="74" t="s">
        <v>43</v>
      </c>
      <c r="C16" s="74" t="s">
        <v>48</v>
      </c>
      <c r="D16" s="121" t="s">
        <v>49</v>
      </c>
      <c r="E16" s="121"/>
      <c r="F16" s="122"/>
      <c r="G16" s="37"/>
      <c r="H16" s="37"/>
      <c r="I16" s="37"/>
      <c r="J16" s="37"/>
      <c r="L16" s="38"/>
      <c r="M16" s="30"/>
      <c r="N16" s="30"/>
      <c r="Q16" s="31"/>
      <c r="R16" s="31"/>
      <c r="S16" s="31"/>
    </row>
    <row r="17" spans="1:19" s="29" customFormat="1" ht="54" customHeight="1" x14ac:dyDescent="0.3">
      <c r="A17" s="39" t="s">
        <v>181</v>
      </c>
      <c r="B17" s="51">
        <v>5.15</v>
      </c>
      <c r="C17" s="52">
        <v>45677</v>
      </c>
      <c r="D17" s="123" t="s">
        <v>182</v>
      </c>
      <c r="E17" s="124"/>
      <c r="F17" s="125"/>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2" priority="5">
      <formula>$F1="VALOR INCONSISTENTE"</formula>
    </cfRule>
  </conditionalFormatting>
  <conditionalFormatting sqref="A9:J35">
    <cfRule type="expression" dxfId="1"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0" priority="3">
      <formula>$F4="VALOR INCONSISTENTE"</formula>
    </cfRule>
  </conditionalFormatting>
  <pageMargins left="0.4" right="0.4" top="0.6" bottom="0.6" header="0.31496062000000002" footer="0.31496062000000002"/>
  <pageSetup paperSize="9" scale="54"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57</v>
      </c>
    </row>
    <row r="24288" spans="1844:1844" x14ac:dyDescent="0.25">
      <c r="BRX24288" t="s">
        <v>58</v>
      </c>
    </row>
    <row r="79466" spans="11867:11867" x14ac:dyDescent="0.25">
      <c r="QNK79466" t="s">
        <v>59</v>
      </c>
    </row>
    <row r="95881" spans="13812:13812" x14ac:dyDescent="0.25">
      <c r="TKF95881" t="s">
        <v>60</v>
      </c>
    </row>
    <row r="113333" spans="214:214" x14ac:dyDescent="0.25">
      <c r="HF113333" t="s">
        <v>61</v>
      </c>
    </row>
    <row r="120283" spans="10134:10134" x14ac:dyDescent="0.25">
      <c r="NYT120283" t="s">
        <v>62</v>
      </c>
    </row>
    <row r="121754" spans="6161:6161" x14ac:dyDescent="0.25">
      <c r="IBY121754" t="s">
        <v>63</v>
      </c>
    </row>
    <row r="122485" spans="558:558" x14ac:dyDescent="0.25">
      <c r="UL122485" t="s">
        <v>64</v>
      </c>
    </row>
    <row r="135581" spans="14555:14555" x14ac:dyDescent="0.25">
      <c r="UMU135581" t="s">
        <v>65</v>
      </c>
    </row>
    <row r="161465" spans="2615:2615" x14ac:dyDescent="0.25">
      <c r="CVO161465" t="s">
        <v>66</v>
      </c>
    </row>
    <row r="168375" spans="8394:8394" x14ac:dyDescent="0.25">
      <c r="LJV168375" t="s">
        <v>67</v>
      </c>
    </row>
    <row r="168981" spans="6779:6779" x14ac:dyDescent="0.25">
      <c r="IZS168981" t="s">
        <v>68</v>
      </c>
    </row>
    <row r="174813" spans="7751:7751" x14ac:dyDescent="0.25">
      <c r="KLC174813" t="s">
        <v>69</v>
      </c>
    </row>
    <row r="182977" spans="10586:10586" x14ac:dyDescent="0.25">
      <c r="OQD182977" t="s">
        <v>70</v>
      </c>
    </row>
    <row r="183266" spans="4797:4797" x14ac:dyDescent="0.25">
      <c r="GBM183266" t="s">
        <v>71</v>
      </c>
    </row>
    <row r="187059" spans="12800:12800" x14ac:dyDescent="0.25">
      <c r="RXH187059" t="s">
        <v>72</v>
      </c>
    </row>
    <row r="201402" spans="14351:14351" x14ac:dyDescent="0.25">
      <c r="UEY201402" t="s">
        <v>73</v>
      </c>
    </row>
    <row r="204101" spans="435:435" x14ac:dyDescent="0.25">
      <c r="PS204101" t="s">
        <v>74</v>
      </c>
    </row>
    <row r="207956" spans="13603:13603" x14ac:dyDescent="0.25">
      <c r="TCE207956" t="s">
        <v>75</v>
      </c>
    </row>
    <row r="208967" spans="8275:8275" x14ac:dyDescent="0.25">
      <c r="LFG208967" t="s">
        <v>76</v>
      </c>
    </row>
    <row r="210856" spans="8802:8802" x14ac:dyDescent="0.25">
      <c r="LZN210856" t="s">
        <v>77</v>
      </c>
    </row>
    <row r="212137" spans="2342:2342" x14ac:dyDescent="0.25">
      <c r="CLB212137" t="s">
        <v>78</v>
      </c>
    </row>
    <row r="221935" spans="15876:15876" x14ac:dyDescent="0.25">
      <c r="WLP221935" t="s">
        <v>79</v>
      </c>
    </row>
    <row r="232839" spans="1228:1228" x14ac:dyDescent="0.25">
      <c r="AUF232839" t="s">
        <v>80</v>
      </c>
    </row>
    <row r="233143" spans="3284:3284" x14ac:dyDescent="0.25">
      <c r="DVH233143" t="s">
        <v>81</v>
      </c>
    </row>
    <row r="233724" spans="7398:7398" x14ac:dyDescent="0.25">
      <c r="JXN233724" t="s">
        <v>82</v>
      </c>
    </row>
    <row r="244974" spans="6350:6350" x14ac:dyDescent="0.25">
      <c r="IJF244974" t="s">
        <v>83</v>
      </c>
    </row>
    <row r="245502" spans="4179:4179" x14ac:dyDescent="0.25">
      <c r="FDS245502" t="s">
        <v>84</v>
      </c>
    </row>
    <row r="250967" spans="7857:7857" x14ac:dyDescent="0.25">
      <c r="KPE250967" t="s">
        <v>85</v>
      </c>
    </row>
    <row r="272430" spans="2838:2838" x14ac:dyDescent="0.25">
      <c r="DED272430" t="s">
        <v>86</v>
      </c>
    </row>
    <row r="286293" spans="12886:12886" x14ac:dyDescent="0.25">
      <c r="SAP286293" t="s">
        <v>87</v>
      </c>
    </row>
    <row r="309519" spans="2962:2962" x14ac:dyDescent="0.25">
      <c r="DIX309519" t="s">
        <v>88</v>
      </c>
    </row>
    <row r="322889" spans="7588:7588" x14ac:dyDescent="0.25">
      <c r="KEV322889" t="s">
        <v>89</v>
      </c>
    </row>
    <row r="323135" spans="13999:13999" x14ac:dyDescent="0.25">
      <c r="TRK323135" t="s">
        <v>90</v>
      </c>
    </row>
    <row r="337408" spans="9770:9770" x14ac:dyDescent="0.25">
      <c r="NKT337408" t="s">
        <v>91</v>
      </c>
    </row>
    <row r="344741" spans="11941:11941" x14ac:dyDescent="0.25">
      <c r="QQG344741" t="s">
        <v>92</v>
      </c>
    </row>
    <row r="364835" spans="3586:3586" x14ac:dyDescent="0.25">
      <c r="EGX364835" t="s">
        <v>93</v>
      </c>
    </row>
    <row r="373702" spans="11066:11066" x14ac:dyDescent="0.25">
      <c r="PIP373702" t="s">
        <v>94</v>
      </c>
    </row>
    <row r="375786" spans="5149:5149" x14ac:dyDescent="0.25">
      <c r="GPA375786" t="s">
        <v>95</v>
      </c>
    </row>
    <row r="376947" spans="2991:2991" x14ac:dyDescent="0.25">
      <c r="DKA376947" t="s">
        <v>96</v>
      </c>
    </row>
    <row r="392157" spans="11710:11710" x14ac:dyDescent="0.25">
      <c r="QHJ392157" t="s">
        <v>97</v>
      </c>
    </row>
    <row r="407751" spans="14284:14284" x14ac:dyDescent="0.25">
      <c r="UCJ407751" t="s">
        <v>98</v>
      </c>
    </row>
    <row r="430839" spans="2012:2012" x14ac:dyDescent="0.25">
      <c r="BYJ430839" t="s">
        <v>99</v>
      </c>
    </row>
    <row r="431366" spans="4819:4819" x14ac:dyDescent="0.25">
      <c r="GCI431366" t="s">
        <v>100</v>
      </c>
    </row>
    <row r="441816" spans="9746:9746" x14ac:dyDescent="0.25">
      <c r="NJV441816" t="s">
        <v>101</v>
      </c>
    </row>
    <row r="444202" spans="4114:4114" x14ac:dyDescent="0.25">
      <c r="FBF444202" t="s">
        <v>102</v>
      </c>
    </row>
    <row r="451517" spans="9907:9907" x14ac:dyDescent="0.25">
      <c r="NQA451517" t="s">
        <v>103</v>
      </c>
    </row>
    <row r="477297" spans="10925:10925" x14ac:dyDescent="0.25">
      <c r="PDE477297" t="s">
        <v>104</v>
      </c>
    </row>
    <row r="477777" spans="1804:1804" x14ac:dyDescent="0.25">
      <c r="BQJ477777" t="s">
        <v>105</v>
      </c>
    </row>
    <row r="482509" spans="10084:10084" x14ac:dyDescent="0.25">
      <c r="NWV482509" t="s">
        <v>106</v>
      </c>
    </row>
    <row r="498728" spans="2194:2194" x14ac:dyDescent="0.25">
      <c r="CFJ498728" t="s">
        <v>107</v>
      </c>
    </row>
    <row r="515219" spans="795:795" x14ac:dyDescent="0.25">
      <c r="ADO515219" t="s">
        <v>108</v>
      </c>
    </row>
    <row r="523182" spans="1975:1975" x14ac:dyDescent="0.25">
      <c r="BWY523182" t="s">
        <v>109</v>
      </c>
    </row>
    <row r="526921" spans="11152:11152" x14ac:dyDescent="0.25">
      <c r="PLX526921" t="s">
        <v>110</v>
      </c>
    </row>
    <row r="531141" spans="1831:1831" x14ac:dyDescent="0.25">
      <c r="BRK531141" t="s">
        <v>111</v>
      </c>
    </row>
    <row r="543034" spans="14392:14392" x14ac:dyDescent="0.25">
      <c r="UGN543034" t="s">
        <v>112</v>
      </c>
    </row>
    <row r="543196" spans="9139:9139" x14ac:dyDescent="0.25">
      <c r="MMM543196" t="s">
        <v>113</v>
      </c>
    </row>
    <row r="568067" spans="6438:6438" x14ac:dyDescent="0.25">
      <c r="IMP568067" t="s">
        <v>114</v>
      </c>
    </row>
    <row r="569649" spans="8456:8456" x14ac:dyDescent="0.25">
      <c r="LMF569649" t="s">
        <v>115</v>
      </c>
    </row>
    <row r="570884" spans="5195:5195" x14ac:dyDescent="0.25">
      <c r="GQU570884" t="s">
        <v>116</v>
      </c>
    </row>
    <row r="571960" spans="5294:5294" x14ac:dyDescent="0.25">
      <c r="GUP571960" t="s">
        <v>117</v>
      </c>
    </row>
    <row r="595202" spans="3894:3894" x14ac:dyDescent="0.25">
      <c r="EST595202" t="s">
        <v>118</v>
      </c>
    </row>
    <row r="596636" spans="5120:5120" x14ac:dyDescent="0.25">
      <c r="GNX596636" t="s">
        <v>119</v>
      </c>
    </row>
    <row r="610300" spans="8599:8599" x14ac:dyDescent="0.25">
      <c r="LRS610300" t="s">
        <v>120</v>
      </c>
    </row>
    <row r="614630" spans="9341:9341" x14ac:dyDescent="0.25">
      <c r="MUG614630" t="s">
        <v>121</v>
      </c>
    </row>
    <row r="623552" spans="5168:5168" x14ac:dyDescent="0.25">
      <c r="GPT623552" t="s">
        <v>122</v>
      </c>
    </row>
    <row r="628206" spans="5289:5289" x14ac:dyDescent="0.25">
      <c r="GUK628206" t="s">
        <v>123</v>
      </c>
    </row>
    <row r="631400" spans="2674:2674" x14ac:dyDescent="0.25">
      <c r="CXV631400" t="s">
        <v>124</v>
      </c>
    </row>
    <row r="633685" spans="1197:1197" x14ac:dyDescent="0.25">
      <c r="ATA633685" t="s">
        <v>125</v>
      </c>
    </row>
    <row r="653826" spans="6767:6767" x14ac:dyDescent="0.25">
      <c r="IZG653826" t="s">
        <v>126</v>
      </c>
    </row>
    <row r="661282" spans="3538:3538" x14ac:dyDescent="0.25">
      <c r="EFB661282" t="s">
        <v>127</v>
      </c>
    </row>
    <row r="683533" spans="175:175" x14ac:dyDescent="0.25">
      <c r="FS683533" t="s">
        <v>128</v>
      </c>
    </row>
    <row r="688415" spans="3830:3830" x14ac:dyDescent="0.25">
      <c r="EQH688415" t="s">
        <v>129</v>
      </c>
    </row>
    <row r="704608" spans="8147:8147" x14ac:dyDescent="0.25">
      <c r="LAI704608" t="s">
        <v>130</v>
      </c>
    </row>
    <row r="713740" spans="9938:9938" x14ac:dyDescent="0.25">
      <c r="NRF713740" t="s">
        <v>131</v>
      </c>
    </row>
    <row r="742474" spans="5631:5631" x14ac:dyDescent="0.25">
      <c r="HHO742474" t="s">
        <v>132</v>
      </c>
    </row>
    <row r="743721" spans="4625:4625" x14ac:dyDescent="0.25">
      <c r="FUW743721" t="s">
        <v>133</v>
      </c>
    </row>
    <row r="744794" spans="12410:12410" x14ac:dyDescent="0.25">
      <c r="RIH744794" t="s">
        <v>134</v>
      </c>
    </row>
    <row r="757134" spans="11308:11308" x14ac:dyDescent="0.25">
      <c r="PRX757134" t="s">
        <v>135</v>
      </c>
    </row>
    <row r="757947" spans="12029:12029" x14ac:dyDescent="0.25">
      <c r="QTQ757947" t="s">
        <v>136</v>
      </c>
    </row>
    <row r="766886" spans="5565:5565" x14ac:dyDescent="0.25">
      <c r="HFA766886" t="s">
        <v>137</v>
      </c>
    </row>
    <row r="766898" spans="4539:4539" x14ac:dyDescent="0.25">
      <c r="FRO766898" t="s">
        <v>138</v>
      </c>
    </row>
    <row r="795430" spans="4682:4682" x14ac:dyDescent="0.25">
      <c r="FXB795430" t="s">
        <v>139</v>
      </c>
    </row>
    <row r="805485" spans="11020:11020" x14ac:dyDescent="0.25">
      <c r="PGV805485" t="s">
        <v>140</v>
      </c>
    </row>
    <row r="811790" spans="12926:12926" x14ac:dyDescent="0.25">
      <c r="SCD811790" t="s">
        <v>141</v>
      </c>
    </row>
    <row r="819031" spans="12299:12299" x14ac:dyDescent="0.25">
      <c r="REA819031" t="s">
        <v>142</v>
      </c>
    </row>
    <row r="847001" spans="10991:10991" x14ac:dyDescent="0.25">
      <c r="PFS847001" t="s">
        <v>143</v>
      </c>
    </row>
    <row r="855741" spans="16101:16101" x14ac:dyDescent="0.25">
      <c r="WUG855741" t="s">
        <v>144</v>
      </c>
    </row>
    <row r="857196" spans="8530:8530" x14ac:dyDescent="0.25">
      <c r="LPB857196" t="s">
        <v>145</v>
      </c>
    </row>
    <row r="866818" spans="3:3" x14ac:dyDescent="0.25">
      <c r="C866818" t="s">
        <v>146</v>
      </c>
    </row>
    <row r="871142" spans="4574:4574" x14ac:dyDescent="0.25">
      <c r="FSX871142" t="s">
        <v>147</v>
      </c>
    </row>
    <row r="885368" spans="2857:2857" x14ac:dyDescent="0.25">
      <c r="DEW885368" t="s">
        <v>148</v>
      </c>
    </row>
    <row r="886390" spans="6631:6631" x14ac:dyDescent="0.25">
      <c r="IUA886390" t="s">
        <v>149</v>
      </c>
    </row>
    <row r="909183" spans="7941:7941" x14ac:dyDescent="0.25">
      <c r="KSK909183" t="s">
        <v>150</v>
      </c>
    </row>
    <row r="921185" spans="13003:13003" x14ac:dyDescent="0.25">
      <c r="SFC921185" t="s">
        <v>151</v>
      </c>
    </row>
    <row r="929502" spans="5965:5965" x14ac:dyDescent="0.25">
      <c r="HUK929502" t="s">
        <v>152</v>
      </c>
    </row>
    <row r="933815" spans="8984:8984" x14ac:dyDescent="0.25">
      <c r="MGN933815" t="s">
        <v>153</v>
      </c>
    </row>
    <row r="938189" spans="7657:7657" x14ac:dyDescent="0.25">
      <c r="KHM938189" t="s">
        <v>154</v>
      </c>
    </row>
    <row r="957320" spans="7250:7250" x14ac:dyDescent="0.25">
      <c r="JRV957320" t="s">
        <v>155</v>
      </c>
    </row>
    <row r="958646" spans="11046:11046" x14ac:dyDescent="0.25">
      <c r="PHV958646" t="s">
        <v>156</v>
      </c>
    </row>
    <row r="974296" spans="6131:6131" x14ac:dyDescent="0.25">
      <c r="IAU974296" t="s">
        <v>157</v>
      </c>
    </row>
    <row r="985602" spans="11239:11239" x14ac:dyDescent="0.25">
      <c r="PPG985602" t="s">
        <v>158</v>
      </c>
    </row>
    <row r="986867" spans="6039:6039" x14ac:dyDescent="0.25">
      <c r="HXG986867" t="s">
        <v>159</v>
      </c>
    </row>
    <row r="989493" spans="12018:12018" x14ac:dyDescent="0.25">
      <c r="QTF989493" t="s">
        <v>160</v>
      </c>
    </row>
    <row r="999089" spans="5964:5964" x14ac:dyDescent="0.25">
      <c r="HUJ999089" t="s">
        <v>161</v>
      </c>
    </row>
    <row r="1002792" spans="10036:10036" x14ac:dyDescent="0.25">
      <c r="NUZ1002792" t="s">
        <v>162</v>
      </c>
    </row>
    <row r="1018289" spans="12675:12675" x14ac:dyDescent="0.25">
      <c r="RSM1018289" t="s">
        <v>163</v>
      </c>
    </row>
    <row r="1024703" spans="3742:3742" x14ac:dyDescent="0.25">
      <c r="EMX1024703" t="s">
        <v>164</v>
      </c>
    </row>
    <row r="1035398" spans="9869:9869" x14ac:dyDescent="0.25">
      <c r="NOO1035398" t="s">
        <v>165</v>
      </c>
    </row>
    <row r="1036858" spans="5143:5143" x14ac:dyDescent="0.25">
      <c r="GOU1036858" t="s">
        <v>166</v>
      </c>
    </row>
    <row r="1043729" spans="2750:2750" x14ac:dyDescent="0.25">
      <c r="DAT1043729" t="s">
        <v>167</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4</vt:i4>
      </vt:variant>
    </vt:vector>
  </HeadingPairs>
  <TitlesOfParts>
    <vt:vector size="8" baseType="lpstr">
      <vt:lpstr>FORNECEDOR</vt:lpstr>
      <vt:lpstr>RESUMO</vt:lpstr>
      <vt:lpstr>MODELO</vt:lpstr>
      <vt:lpstr>1</vt:lpstr>
      <vt:lpstr>RESUMO!Area_de_impressao</vt:lpstr>
      <vt:lpstr>'1'!Titulos_de_impressao</vt:lpstr>
      <vt:lpstr>MODELO!Titulos_de_impressao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Murilo Flores</dc:creator>
  <cp:keywords/>
  <dc:description/>
  <cp:lastModifiedBy>PME_Compras</cp:lastModifiedBy>
  <cp:revision/>
  <dcterms:created xsi:type="dcterms:W3CDTF">2023-09-15T20:00:22Z</dcterms:created>
  <dcterms:modified xsi:type="dcterms:W3CDTF">2025-01-21T16:47:36Z</dcterms:modified>
  <cp:category/>
  <cp:contentStatus/>
</cp:coreProperties>
</file>