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EDITAIS\2021\PP 13 - TRANSPORTE ESCOLAR\"/>
    </mc:Choice>
  </mc:AlternateContent>
  <xr:revisionPtr revIDLastSave="0" documentId="8_{23345FB1-E58E-4263-8476-7C3FE7B3FE25}" xr6:coauthVersionLast="46" xr6:coauthVersionMax="46" xr10:uidLastSave="{00000000-0000-0000-0000-000000000000}"/>
  <bookViews>
    <workbookView xWindow="-120" yWindow="-120" windowWidth="20730" windowHeight="11160" xr2:uid="{748A5855-7578-493C-93E0-48217C238CAF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D4" i="1"/>
  <c r="E4" i="1"/>
  <c r="B5" i="1"/>
  <c r="C5" i="1"/>
  <c r="D5" i="1"/>
  <c r="E5" i="1"/>
  <c r="B13" i="1"/>
  <c r="C13" i="1"/>
  <c r="D13" i="1"/>
  <c r="E13" i="1"/>
  <c r="B14" i="1"/>
  <c r="C14" i="1"/>
  <c r="D14" i="1"/>
  <c r="E14" i="1"/>
  <c r="B23" i="1"/>
  <c r="C23" i="1"/>
  <c r="D23" i="1"/>
  <c r="E23" i="1"/>
  <c r="B24" i="1"/>
  <c r="C24" i="1"/>
  <c r="D24" i="1"/>
  <c r="E24" i="1"/>
  <c r="B36" i="1"/>
  <c r="C36" i="1"/>
  <c r="D36" i="1"/>
  <c r="E36" i="1"/>
  <c r="B37" i="1"/>
  <c r="C37" i="1"/>
  <c r="D37" i="1"/>
  <c r="E37" i="1"/>
  <c r="B38" i="1"/>
  <c r="C38" i="1"/>
  <c r="D38" i="1"/>
  <c r="E38" i="1"/>
  <c r="B44" i="1"/>
  <c r="C44" i="1"/>
  <c r="D44" i="1"/>
  <c r="E44" i="1"/>
  <c r="B45" i="1"/>
  <c r="C45" i="1"/>
  <c r="D45" i="1"/>
  <c r="E45" i="1"/>
  <c r="B47" i="1"/>
  <c r="C47" i="1"/>
  <c r="D47" i="1"/>
  <c r="E47" i="1"/>
  <c r="E54" i="1" s="1"/>
  <c r="B54" i="1"/>
  <c r="C54" i="1"/>
  <c r="D54" i="1"/>
  <c r="B55" i="1"/>
  <c r="C55" i="1"/>
  <c r="D55" i="1"/>
  <c r="B58" i="1"/>
  <c r="C58" i="1"/>
  <c r="D58" i="1"/>
  <c r="F58" i="1"/>
  <c r="E55" i="1" l="1"/>
  <c r="E5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 Andre Bernardi</author>
  </authors>
  <commentList>
    <comment ref="C4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D4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E4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</commentList>
</comments>
</file>

<file path=xl/sharedStrings.xml><?xml version="1.0" encoding="utf-8"?>
<sst xmlns="http://schemas.openxmlformats.org/spreadsheetml/2006/main" count="60" uniqueCount="53">
  <si>
    <t>OBS: A planilha utilizada é modelo sugestivo recebido pelo TCE/RS</t>
  </si>
  <si>
    <t>TOTAL GERAL</t>
  </si>
  <si>
    <t>Valor Total</t>
  </si>
  <si>
    <t>Valor Km Rodado</t>
  </si>
  <si>
    <t>VALOR TOTAL MENSAL</t>
  </si>
  <si>
    <t>Lucro s/ Contrato</t>
  </si>
  <si>
    <t>ISSQN</t>
  </si>
  <si>
    <t>Simples</t>
  </si>
  <si>
    <t>TRIBURTAÇÃO E LUCRATIVIDADE</t>
  </si>
  <si>
    <t>Valor do Trajeto Mensal</t>
  </si>
  <si>
    <t>Remuneração de capital</t>
  </si>
  <si>
    <t>% de utilização veículo</t>
  </si>
  <si>
    <t>Remuneração Mensal</t>
  </si>
  <si>
    <t>Remuneração Anual</t>
  </si>
  <si>
    <t>Taxa de remuneração do capital (SELIC)</t>
  </si>
  <si>
    <t>REMUNERAÇÃO DE CAPITAL</t>
  </si>
  <si>
    <t>Parcela Mensal - Custo Fixo Não Exclusivo</t>
  </si>
  <si>
    <t>TOTAL CUSTO FIXO (NÃO EXCLUSIVO)</t>
  </si>
  <si>
    <t>Licenciamento Anual</t>
  </si>
  <si>
    <t>Depreciação Anual</t>
  </si>
  <si>
    <t>Seguro Anual</t>
  </si>
  <si>
    <t>Contabilidade Anual</t>
  </si>
  <si>
    <t>CUSTO FIXO ANUAL (Não Exclusivo)</t>
  </si>
  <si>
    <t>Parcela Mensal - Custo Fixo Exclusivo</t>
  </si>
  <si>
    <t>TOTAL CUSTO FIXO (EXCLUSIVO)</t>
  </si>
  <si>
    <t>Taxas e Vistorias</t>
  </si>
  <si>
    <t>CUSTO FIXO (Exclusivo)</t>
  </si>
  <si>
    <t xml:space="preserve">Custo Mensal </t>
  </si>
  <si>
    <t>FGTS Multa Rescisória (40%)</t>
  </si>
  <si>
    <t>FGTS</t>
  </si>
  <si>
    <t>13º Salário</t>
  </si>
  <si>
    <t>1/3 s/ Férias</t>
  </si>
  <si>
    <t>Férias</t>
  </si>
  <si>
    <t>Salário Mensal</t>
  </si>
  <si>
    <t>MOTORISTA</t>
  </si>
  <si>
    <t>Manutenção Mensal</t>
  </si>
  <si>
    <t>Combustível / Mês</t>
  </si>
  <si>
    <t xml:space="preserve">Rel. Combustível/Manutenção </t>
  </si>
  <si>
    <t xml:space="preserve">Km/L </t>
  </si>
  <si>
    <t>Valor do Litro</t>
  </si>
  <si>
    <t>COMBUSTÍVEL</t>
  </si>
  <si>
    <t>Taxa de Uso do Veículo</t>
  </si>
  <si>
    <t>Valor do Veículo</t>
  </si>
  <si>
    <t>KM Total Ano</t>
  </si>
  <si>
    <t>KM Total Mês</t>
  </si>
  <si>
    <t>KM Total Dia</t>
  </si>
  <si>
    <t>ÔNIBUS</t>
  </si>
  <si>
    <t>MICRO</t>
  </si>
  <si>
    <t>Tipo de Veículo</t>
  </si>
  <si>
    <t>Trajeto 21</t>
  </si>
  <si>
    <t>Trajeto 19</t>
  </si>
  <si>
    <t>Trajeto 7</t>
  </si>
  <si>
    <t>Trajeto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</si>
</sst>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* #,##0.00_-;\-&quot;R$&quot;* #,##0.00_-;_-&quot;R$&quot;* &quot;-&quot;??_-;_-@_-"/>
    <numFmt numFmtId="164" formatCode="_-&quot;R$&quot;\ * #,##0.00_-;\-&quot;R$&quot;\ * #,##0.00_-;_-&quot;R$&quot;\ * &quot;-&quot;??_-;_-@_-"/>
    <numFmt numFmtId="166" formatCode="&quot;R$&quot;\ #,##0.00"/>
    <numFmt numFmtId="167" formatCode="#,##0_ ;\-#,##0\ "/>
    <numFmt numFmtId="168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2" xfId="0" applyBorder="1"/>
    <xf numFmtId="44" fontId="2" fillId="2" borderId="1" xfId="1" applyFont="1" applyFill="1" applyBorder="1"/>
    <xf numFmtId="0" fontId="2" fillId="2" borderId="2" xfId="0" applyFont="1" applyFill="1" applyBorder="1"/>
    <xf numFmtId="9" fontId="0" fillId="0" borderId="1" xfId="0" applyNumberFormat="1" applyBorder="1" applyAlignment="1">
      <alignment horizontal="center"/>
    </xf>
    <xf numFmtId="0" fontId="2" fillId="0" borderId="2" xfId="0" applyFont="1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6" fontId="2" fillId="2" borderId="1" xfId="0" applyNumberFormat="1" applyFont="1" applyFill="1" applyBorder="1" applyAlignment="1">
      <alignment horizontal="center"/>
    </xf>
    <xf numFmtId="10" fontId="2" fillId="2" borderId="1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5" xfId="0" applyBorder="1"/>
    <xf numFmtId="44" fontId="0" fillId="0" borderId="1" xfId="1" applyFont="1" applyBorder="1"/>
    <xf numFmtId="0" fontId="2" fillId="0" borderId="1" xfId="0" applyFont="1" applyBorder="1"/>
    <xf numFmtId="44" fontId="2" fillId="0" borderId="1" xfId="1" applyFont="1" applyBorder="1"/>
    <xf numFmtId="44" fontId="0" fillId="2" borderId="1" xfId="1" applyFont="1" applyFill="1" applyBorder="1"/>
    <xf numFmtId="44" fontId="0" fillId="2" borderId="2" xfId="1" applyFont="1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44" fontId="0" fillId="0" borderId="4" xfId="1" applyFont="1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67" fontId="2" fillId="2" borderId="1" xfId="1" applyNumberFormat="1" applyFont="1" applyFill="1" applyBorder="1" applyAlignment="1">
      <alignment horizontal="center"/>
    </xf>
    <xf numFmtId="0" fontId="2" fillId="2" borderId="1" xfId="0" applyFont="1" applyFill="1" applyBorder="1"/>
    <xf numFmtId="168" fontId="2" fillId="2" borderId="1" xfId="1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2B32A-D2FD-4C33-A70C-4B639C81A7F0}">
  <dimension ref="A1:F59"/>
  <sheetViews>
    <sheetView tabSelected="1" workbookViewId="0">
      <selection activeCell="E58" sqref="E58"/>
    </sheetView>
  </sheetViews>
  <sheetFormatPr defaultRowHeight="15" x14ac:dyDescent="0.25"/>
  <cols>
    <col min="1" max="1" width="64.5703125" bestFit="1" customWidth="1"/>
    <col min="2" max="6" width="12.7109375" bestFit="1" customWidth="1"/>
  </cols>
  <sheetData>
    <row r="1" spans="1:5" x14ac:dyDescent="0.25">
      <c r="B1" s="39" t="s">
        <v>52</v>
      </c>
      <c r="C1" s="5" t="s">
        <v>51</v>
      </c>
      <c r="D1" s="5" t="s">
        <v>50</v>
      </c>
      <c r="E1" s="5" t="s">
        <v>49</v>
      </c>
    </row>
    <row r="2" spans="1:5" x14ac:dyDescent="0.25">
      <c r="A2" s="22" t="s">
        <v>48</v>
      </c>
      <c r="B2" s="38" t="s">
        <v>46</v>
      </c>
      <c r="C2" s="38" t="s">
        <v>47</v>
      </c>
      <c r="D2" s="38" t="s">
        <v>46</v>
      </c>
      <c r="E2" s="38" t="s">
        <v>46</v>
      </c>
    </row>
    <row r="3" spans="1:5" x14ac:dyDescent="0.25">
      <c r="A3" s="36" t="s">
        <v>45</v>
      </c>
      <c r="B3" s="37">
        <v>58</v>
      </c>
      <c r="C3" s="37">
        <v>69</v>
      </c>
      <c r="D3" s="37">
        <v>48</v>
      </c>
      <c r="E3" s="37">
        <v>151</v>
      </c>
    </row>
    <row r="4" spans="1:5" x14ac:dyDescent="0.25">
      <c r="A4" s="36" t="s">
        <v>44</v>
      </c>
      <c r="B4" s="35">
        <f>B3*20</f>
        <v>1160</v>
      </c>
      <c r="C4" s="35">
        <f>C3*20</f>
        <v>1380</v>
      </c>
      <c r="D4" s="35">
        <f>D3*20</f>
        <v>960</v>
      </c>
      <c r="E4" s="35">
        <f>E3*20</f>
        <v>3020</v>
      </c>
    </row>
    <row r="5" spans="1:5" x14ac:dyDescent="0.25">
      <c r="A5" s="36" t="s">
        <v>43</v>
      </c>
      <c r="B5" s="35">
        <f>B3*200</f>
        <v>11600</v>
      </c>
      <c r="C5" s="35">
        <f>C3*200</f>
        <v>13800</v>
      </c>
      <c r="D5" s="35">
        <f>D3*200</f>
        <v>9600</v>
      </c>
      <c r="E5" s="35">
        <f>E3*200</f>
        <v>30200</v>
      </c>
    </row>
    <row r="6" spans="1:5" x14ac:dyDescent="0.25">
      <c r="A6" s="6" t="s">
        <v>42</v>
      </c>
      <c r="B6" s="30">
        <v>50000</v>
      </c>
      <c r="C6" s="30">
        <v>50000</v>
      </c>
      <c r="D6" s="30">
        <v>50000</v>
      </c>
      <c r="E6" s="30">
        <v>50000</v>
      </c>
    </row>
    <row r="7" spans="1:5" x14ac:dyDescent="0.25">
      <c r="A7" s="6" t="s">
        <v>41</v>
      </c>
      <c r="B7" s="16">
        <v>0.5</v>
      </c>
      <c r="C7" s="16">
        <v>0.5</v>
      </c>
      <c r="D7" s="16">
        <v>0.5</v>
      </c>
      <c r="E7" s="16">
        <v>1</v>
      </c>
    </row>
    <row r="8" spans="1:5" x14ac:dyDescent="0.25">
      <c r="A8" s="6"/>
      <c r="B8" s="30"/>
      <c r="C8" s="30"/>
      <c r="D8" s="30"/>
      <c r="E8" s="30"/>
    </row>
    <row r="9" spans="1:5" x14ac:dyDescent="0.25">
      <c r="A9" s="12" t="s">
        <v>40</v>
      </c>
      <c r="B9" s="30"/>
      <c r="C9" s="30"/>
      <c r="D9" s="30"/>
      <c r="E9" s="30"/>
    </row>
    <row r="10" spans="1:5" x14ac:dyDescent="0.25">
      <c r="A10" s="8" t="s">
        <v>39</v>
      </c>
      <c r="B10" s="30"/>
      <c r="C10" s="30"/>
      <c r="D10" s="30"/>
      <c r="E10" s="30"/>
    </row>
    <row r="11" spans="1:5" x14ac:dyDescent="0.25">
      <c r="A11" s="8" t="s">
        <v>38</v>
      </c>
      <c r="B11" s="13"/>
      <c r="C11" s="13"/>
      <c r="D11" s="13"/>
      <c r="E11" s="13"/>
    </row>
    <row r="12" spans="1:5" x14ac:dyDescent="0.25">
      <c r="A12" s="8" t="s">
        <v>37</v>
      </c>
      <c r="B12" s="34"/>
      <c r="C12" s="34"/>
      <c r="D12" s="34"/>
      <c r="E12" s="34"/>
    </row>
    <row r="13" spans="1:5" x14ac:dyDescent="0.25">
      <c r="A13" s="12" t="s">
        <v>36</v>
      </c>
      <c r="B13" s="23" t="e">
        <f>(B4/B11)*B10</f>
        <v>#DIV/0!</v>
      </c>
      <c r="C13" s="23" t="e">
        <f>(C4/C11)*C10</f>
        <v>#DIV/0!</v>
      </c>
      <c r="D13" s="23" t="e">
        <f>(D4/D11)*D10</f>
        <v>#DIV/0!</v>
      </c>
      <c r="E13" s="23" t="e">
        <f>(E4/E11)*E10</f>
        <v>#DIV/0!</v>
      </c>
    </row>
    <row r="14" spans="1:5" x14ac:dyDescent="0.25">
      <c r="A14" s="12" t="s">
        <v>35</v>
      </c>
      <c r="B14" s="23" t="e">
        <f>B13*B12</f>
        <v>#DIV/0!</v>
      </c>
      <c r="C14" s="23" t="e">
        <f>C13*C12</f>
        <v>#DIV/0!</v>
      </c>
      <c r="D14" s="23" t="e">
        <f>D13*D12</f>
        <v>#DIV/0!</v>
      </c>
      <c r="E14" s="23" t="e">
        <f>E13*E12</f>
        <v>#DIV/0!</v>
      </c>
    </row>
    <row r="15" spans="1:5" x14ac:dyDescent="0.25">
      <c r="B15" s="6"/>
      <c r="C15" s="6"/>
      <c r="D15" s="6"/>
      <c r="E15" s="6"/>
    </row>
    <row r="16" spans="1:5" x14ac:dyDescent="0.25">
      <c r="A16" s="12" t="s">
        <v>34</v>
      </c>
      <c r="B16" s="33"/>
      <c r="C16" s="32"/>
      <c r="D16" s="32"/>
      <c r="E16" s="31"/>
    </row>
    <row r="17" spans="1:5" x14ac:dyDescent="0.25">
      <c r="A17" s="8" t="s">
        <v>33</v>
      </c>
      <c r="B17" s="30"/>
      <c r="C17" s="30"/>
      <c r="D17" s="30"/>
      <c r="E17" s="30"/>
    </row>
    <row r="18" spans="1:5" x14ac:dyDescent="0.25">
      <c r="A18" s="8" t="s">
        <v>32</v>
      </c>
      <c r="B18" s="30"/>
      <c r="C18" s="30"/>
      <c r="D18" s="30"/>
      <c r="E18" s="30"/>
    </row>
    <row r="19" spans="1:5" x14ac:dyDescent="0.25">
      <c r="A19" s="8" t="s">
        <v>31</v>
      </c>
      <c r="B19" s="30"/>
      <c r="C19" s="30"/>
      <c r="D19" s="30"/>
      <c r="E19" s="30"/>
    </row>
    <row r="20" spans="1:5" x14ac:dyDescent="0.25">
      <c r="A20" s="8" t="s">
        <v>30</v>
      </c>
      <c r="B20" s="30"/>
      <c r="C20" s="30"/>
      <c r="D20" s="30"/>
      <c r="E20" s="30"/>
    </row>
    <row r="21" spans="1:5" x14ac:dyDescent="0.25">
      <c r="A21" s="8" t="s">
        <v>29</v>
      </c>
      <c r="B21" s="30"/>
      <c r="C21" s="30"/>
      <c r="D21" s="30"/>
      <c r="E21" s="30"/>
    </row>
    <row r="22" spans="1:5" x14ac:dyDescent="0.25">
      <c r="A22" s="8" t="s">
        <v>28</v>
      </c>
      <c r="B22" s="7"/>
      <c r="C22" s="7"/>
      <c r="D22" s="7"/>
      <c r="E22" s="7"/>
    </row>
    <row r="23" spans="1:5" x14ac:dyDescent="0.25">
      <c r="A23" s="12" t="s">
        <v>11</v>
      </c>
      <c r="B23" s="16">
        <f>B7</f>
        <v>0.5</v>
      </c>
      <c r="C23" s="16">
        <f>C7</f>
        <v>0.5</v>
      </c>
      <c r="D23" s="16">
        <f>D7</f>
        <v>0.5</v>
      </c>
      <c r="E23" s="16">
        <f>E7</f>
        <v>1</v>
      </c>
    </row>
    <row r="24" spans="1:5" x14ac:dyDescent="0.25">
      <c r="A24" s="12" t="s">
        <v>27</v>
      </c>
      <c r="B24" s="29">
        <f>SUM(B17:B22)*B23</f>
        <v>0</v>
      </c>
      <c r="C24" s="29">
        <f>SUM(C17:C22)*C23</f>
        <v>0</v>
      </c>
      <c r="D24" s="29">
        <f>SUM(D17:D22)*D23</f>
        <v>0</v>
      </c>
      <c r="E24" s="29">
        <f>SUM(E17:E22)*E23</f>
        <v>0</v>
      </c>
    </row>
    <row r="25" spans="1:5" x14ac:dyDescent="0.25">
      <c r="B25" s="6"/>
      <c r="C25" s="6"/>
      <c r="D25" s="6"/>
      <c r="E25" s="6"/>
    </row>
    <row r="26" spans="1:5" x14ac:dyDescent="0.25">
      <c r="A26" s="12" t="s">
        <v>26</v>
      </c>
      <c r="B26" s="28"/>
      <c r="C26" s="27"/>
      <c r="D26" s="27"/>
      <c r="E26" s="26"/>
    </row>
    <row r="27" spans="1:5" x14ac:dyDescent="0.25">
      <c r="A27" s="8" t="s">
        <v>25</v>
      </c>
      <c r="B27" s="21"/>
      <c r="C27" s="21"/>
      <c r="D27" s="21"/>
      <c r="E27" s="21"/>
    </row>
    <row r="28" spans="1:5" x14ac:dyDescent="0.25">
      <c r="A28" s="12" t="s">
        <v>24</v>
      </c>
      <c r="B28" s="23"/>
      <c r="C28" s="23"/>
      <c r="D28" s="23"/>
      <c r="E28" s="23"/>
    </row>
    <row r="29" spans="1:5" x14ac:dyDescent="0.25">
      <c r="A29" s="12" t="s">
        <v>23</v>
      </c>
      <c r="B29" s="23"/>
      <c r="C29" s="23"/>
      <c r="D29" s="23"/>
      <c r="E29" s="23"/>
    </row>
    <row r="30" spans="1:5" x14ac:dyDescent="0.25">
      <c r="A30" s="12"/>
      <c r="B30" s="23"/>
      <c r="C30" s="23"/>
      <c r="D30" s="23"/>
      <c r="E30" s="23"/>
    </row>
    <row r="31" spans="1:5" x14ac:dyDescent="0.25">
      <c r="A31" s="12" t="s">
        <v>22</v>
      </c>
      <c r="B31" s="28"/>
      <c r="C31" s="27"/>
      <c r="D31" s="27"/>
      <c r="E31" s="26"/>
    </row>
    <row r="32" spans="1:5" x14ac:dyDescent="0.25">
      <c r="A32" s="8" t="s">
        <v>21</v>
      </c>
      <c r="B32" s="25"/>
      <c r="C32" s="25"/>
      <c r="D32" s="25"/>
      <c r="E32" s="24"/>
    </row>
    <row r="33" spans="1:5" x14ac:dyDescent="0.25">
      <c r="A33" s="8" t="s">
        <v>20</v>
      </c>
      <c r="B33" s="24"/>
      <c r="C33" s="24"/>
      <c r="D33" s="24"/>
      <c r="E33" s="24"/>
    </row>
    <row r="34" spans="1:5" x14ac:dyDescent="0.25">
      <c r="A34" s="8" t="s">
        <v>19</v>
      </c>
      <c r="B34" s="24"/>
      <c r="C34" s="24"/>
      <c r="D34" s="24"/>
      <c r="E34" s="24"/>
    </row>
    <row r="35" spans="1:5" x14ac:dyDescent="0.25">
      <c r="A35" s="8" t="s">
        <v>18</v>
      </c>
      <c r="B35" s="21"/>
      <c r="C35" s="21"/>
      <c r="D35" s="21"/>
      <c r="E35" s="21"/>
    </row>
    <row r="36" spans="1:5" x14ac:dyDescent="0.25">
      <c r="A36" s="12" t="s">
        <v>17</v>
      </c>
      <c r="B36" s="23">
        <f>SUM(B32:B35)</f>
        <v>0</v>
      </c>
      <c r="C36" s="23">
        <f>SUM(C32:C35)</f>
        <v>0</v>
      </c>
      <c r="D36" s="23">
        <f>SUM(D32:D35)</f>
        <v>0</v>
      </c>
      <c r="E36" s="23">
        <f>SUM(E32:E35)</f>
        <v>0</v>
      </c>
    </row>
    <row r="37" spans="1:5" x14ac:dyDescent="0.25">
      <c r="A37" s="12" t="s">
        <v>11</v>
      </c>
      <c r="B37" s="16">
        <f>B7</f>
        <v>0.5</v>
      </c>
      <c r="C37" s="16">
        <f>C7</f>
        <v>0.5</v>
      </c>
      <c r="D37" s="16">
        <f>D7</f>
        <v>0.5</v>
      </c>
      <c r="E37" s="16">
        <f>E7</f>
        <v>1</v>
      </c>
    </row>
    <row r="38" spans="1:5" x14ac:dyDescent="0.25">
      <c r="A38" s="22" t="s">
        <v>16</v>
      </c>
      <c r="B38" s="21">
        <f>((B36/12)*10/12)*B37</f>
        <v>0</v>
      </c>
      <c r="C38" s="21">
        <f>((C36/12)*10/12)*C37</f>
        <v>0</v>
      </c>
      <c r="D38" s="21">
        <f>((D36/12)*10/12)*D37</f>
        <v>0</v>
      </c>
      <c r="E38" s="21">
        <f>((E36/12)*10/12)*E37</f>
        <v>0</v>
      </c>
    </row>
    <row r="39" spans="1:5" x14ac:dyDescent="0.25">
      <c r="A39" s="20"/>
      <c r="C39" s="6"/>
      <c r="D39" s="6"/>
      <c r="E39" s="6"/>
    </row>
    <row r="40" spans="1:5" x14ac:dyDescent="0.25">
      <c r="A40" s="12" t="s">
        <v>15</v>
      </c>
      <c r="B40" s="19"/>
      <c r="C40" s="18"/>
      <c r="D40" s="18"/>
      <c r="E40" s="17"/>
    </row>
    <row r="41" spans="1:5" x14ac:dyDescent="0.25">
      <c r="A41" s="8" t="s">
        <v>14</v>
      </c>
      <c r="B41" s="11"/>
      <c r="C41" s="11"/>
      <c r="D41" s="11"/>
      <c r="E41" s="11"/>
    </row>
    <row r="42" spans="1:5" x14ac:dyDescent="0.25">
      <c r="A42" s="8" t="s">
        <v>13</v>
      </c>
      <c r="B42" s="14"/>
      <c r="C42" s="14"/>
      <c r="D42" s="14"/>
      <c r="E42" s="14"/>
    </row>
    <row r="43" spans="1:5" x14ac:dyDescent="0.25">
      <c r="A43" s="8" t="s">
        <v>12</v>
      </c>
      <c r="B43" s="14"/>
      <c r="C43" s="14"/>
      <c r="D43" s="14"/>
      <c r="E43" s="14"/>
    </row>
    <row r="44" spans="1:5" x14ac:dyDescent="0.25">
      <c r="A44" s="12" t="s">
        <v>11</v>
      </c>
      <c r="B44" s="16">
        <f>B7</f>
        <v>0.5</v>
      </c>
      <c r="C44" s="16">
        <f>C7</f>
        <v>0.5</v>
      </c>
      <c r="D44" s="16">
        <f>D7</f>
        <v>0.5</v>
      </c>
      <c r="E44" s="16">
        <f>E7</f>
        <v>1</v>
      </c>
    </row>
    <row r="45" spans="1:5" x14ac:dyDescent="0.25">
      <c r="A45" s="12" t="s">
        <v>10</v>
      </c>
      <c r="B45" s="15">
        <f>B43*B44</f>
        <v>0</v>
      </c>
      <c r="C45" s="15">
        <f>C43*C44</f>
        <v>0</v>
      </c>
      <c r="D45" s="15">
        <f>D43*D44</f>
        <v>0</v>
      </c>
      <c r="E45" s="15">
        <f>E43*E44</f>
        <v>0</v>
      </c>
    </row>
    <row r="46" spans="1:5" x14ac:dyDescent="0.25">
      <c r="A46" s="8"/>
      <c r="B46" s="14"/>
      <c r="C46" s="14"/>
      <c r="D46" s="14"/>
      <c r="E46" s="14"/>
    </row>
    <row r="47" spans="1:5" x14ac:dyDescent="0.25">
      <c r="A47" s="12" t="s">
        <v>9</v>
      </c>
      <c r="B47" s="2" t="e">
        <f>B13+B14+B24+B29+B45+B38</f>
        <v>#DIV/0!</v>
      </c>
      <c r="C47" s="2" t="e">
        <f>C13+C14+C24+C29+C45+C38</f>
        <v>#DIV/0!</v>
      </c>
      <c r="D47" s="2" t="e">
        <f>D13+D14+D24+D29+D45+D38</f>
        <v>#DIV/0!</v>
      </c>
      <c r="E47" s="2" t="e">
        <f>E13+E14+E24+E29+E45+E38</f>
        <v>#DIV/0!</v>
      </c>
    </row>
    <row r="48" spans="1:5" x14ac:dyDescent="0.25">
      <c r="B48" s="5"/>
      <c r="C48" s="5"/>
      <c r="D48" s="5"/>
      <c r="E48" s="5"/>
    </row>
    <row r="49" spans="1:6" x14ac:dyDescent="0.25">
      <c r="A49" s="12" t="s">
        <v>8</v>
      </c>
      <c r="B49" s="13"/>
      <c r="C49" s="13"/>
      <c r="D49" s="13"/>
      <c r="E49" s="13"/>
    </row>
    <row r="50" spans="1:6" x14ac:dyDescent="0.25">
      <c r="A50" s="8" t="s">
        <v>7</v>
      </c>
      <c r="B50" s="11">
        <v>0.06</v>
      </c>
      <c r="C50" s="11">
        <v>0.06</v>
      </c>
      <c r="D50" s="11">
        <v>0.06</v>
      </c>
      <c r="E50" s="11">
        <v>0.06</v>
      </c>
    </row>
    <row r="51" spans="1:6" x14ac:dyDescent="0.25">
      <c r="A51" s="8" t="s">
        <v>6</v>
      </c>
      <c r="B51" s="11">
        <v>0</v>
      </c>
      <c r="C51" s="11">
        <v>0</v>
      </c>
      <c r="D51" s="11">
        <v>0</v>
      </c>
      <c r="E51" s="11">
        <v>0</v>
      </c>
    </row>
    <row r="52" spans="1:6" x14ac:dyDescent="0.25">
      <c r="A52" s="12" t="s">
        <v>5</v>
      </c>
      <c r="B52" s="11">
        <v>0.2</v>
      </c>
      <c r="C52" s="11">
        <v>0.2</v>
      </c>
      <c r="D52" s="11">
        <v>0.2</v>
      </c>
      <c r="E52" s="11">
        <v>0.2</v>
      </c>
    </row>
    <row r="53" spans="1:6" x14ac:dyDescent="0.25">
      <c r="A53" s="8"/>
      <c r="B53" s="6"/>
      <c r="C53" s="6"/>
      <c r="D53" s="6"/>
      <c r="E53" s="6"/>
    </row>
    <row r="54" spans="1:6" x14ac:dyDescent="0.25">
      <c r="A54" s="10" t="s">
        <v>4</v>
      </c>
      <c r="B54" s="9" t="e">
        <f>B47/(1-(B50+B51+B52))</f>
        <v>#DIV/0!</v>
      </c>
      <c r="C54" s="9" t="e">
        <f>C47/(1-(C50+C51+C52))</f>
        <v>#DIV/0!</v>
      </c>
      <c r="D54" s="9" t="e">
        <f>D47/(1-(D50+D51+D52))</f>
        <v>#DIV/0!</v>
      </c>
      <c r="E54" s="9" t="e">
        <f>E47/(1-(E50+E51+E52))</f>
        <v>#DIV/0!</v>
      </c>
    </row>
    <row r="55" spans="1:6" x14ac:dyDescent="0.25">
      <c r="A55" s="8" t="s">
        <v>3</v>
      </c>
      <c r="B55" s="7" t="e">
        <f>B54/B4</f>
        <v>#DIV/0!</v>
      </c>
      <c r="C55" s="7" t="e">
        <f>C54/C4</f>
        <v>#DIV/0!</v>
      </c>
      <c r="D55" s="7" t="e">
        <f>D54/D4</f>
        <v>#DIV/0!</v>
      </c>
      <c r="E55" s="7" t="e">
        <f>E54/E4</f>
        <v>#DIV/0!</v>
      </c>
    </row>
    <row r="56" spans="1:6" x14ac:dyDescent="0.25">
      <c r="C56" s="6"/>
      <c r="D56" s="6"/>
      <c r="E56" s="6"/>
    </row>
    <row r="57" spans="1:6" x14ac:dyDescent="0.25">
      <c r="A57" s="4"/>
      <c r="B57" s="5" t="s">
        <v>2</v>
      </c>
      <c r="C57" s="5" t="s">
        <v>2</v>
      </c>
      <c r="D57" s="5" t="s">
        <v>2</v>
      </c>
      <c r="E57" s="5" t="s">
        <v>2</v>
      </c>
      <c r="F57" s="5" t="s">
        <v>1</v>
      </c>
    </row>
    <row r="58" spans="1:6" x14ac:dyDescent="0.25">
      <c r="A58" s="4"/>
      <c r="B58" s="3" t="e">
        <f>B54*10</f>
        <v>#DIV/0!</v>
      </c>
      <c r="C58" s="3" t="e">
        <f>C54*10</f>
        <v>#DIV/0!</v>
      </c>
      <c r="D58" s="3" t="e">
        <f>D54*10</f>
        <v>#DIV/0!</v>
      </c>
      <c r="E58" s="3" t="e">
        <f>E54*10</f>
        <v>#DIV/0!</v>
      </c>
      <c r="F58" s="2" t="e">
        <f>SUM(B58:E58)</f>
        <v>#DIV/0!</v>
      </c>
    </row>
    <row r="59" spans="1:6" ht="15.75" x14ac:dyDescent="0.25">
      <c r="A59" s="1" t="s">
        <v>0</v>
      </c>
    </row>
  </sheetData>
  <mergeCells count="4">
    <mergeCell ref="B16:E16"/>
    <mergeCell ref="B26:E26"/>
    <mergeCell ref="B31:E31"/>
    <mergeCell ref="B40:E40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2021-05-11T12:58:10Z</dcterms:created>
  <dcterms:modified xsi:type="dcterms:W3CDTF">2021-05-11T12:59:07Z</dcterms:modified>
</cp:coreProperties>
</file>