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47\Desktop\Engenharia\Meus documentos\"/>
    </mc:Choice>
  </mc:AlternateContent>
  <xr:revisionPtr revIDLastSave="0" documentId="13_ncr:1_{6456C903-3C4E-4B15-AA0B-C041C08FED9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Planilha1" sheetId="2" r:id="rId1"/>
    <sheet name="Planilha2" sheetId="3" r:id="rId2"/>
    <sheet name="Orçamento Sintético" sheetId="1" r:id="rId3"/>
  </sheets>
  <definedNames>
    <definedName name="_xlnm.Print_Area" localSheetId="2">'Orçamento Sintético'!$A$1:$I$69</definedName>
  </definedNames>
  <calcPr calcId="181029"/>
</workbook>
</file>

<file path=xl/calcChain.xml><?xml version="1.0" encoding="utf-8"?>
<calcChain xmlns="http://schemas.openxmlformats.org/spreadsheetml/2006/main">
  <c r="H6" i="1" l="1"/>
  <c r="H56" i="1"/>
  <c r="F78" i="1"/>
</calcChain>
</file>

<file path=xl/sharedStrings.xml><?xml version="1.0" encoding="utf-8"?>
<sst xmlns="http://schemas.openxmlformats.org/spreadsheetml/2006/main" count="249" uniqueCount="167">
  <si>
    <t>Bancos</t>
  </si>
  <si>
    <t>Item</t>
  </si>
  <si>
    <t>Código</t>
  </si>
  <si>
    <t>Banco</t>
  </si>
  <si>
    <t>Descrição</t>
  </si>
  <si>
    <t>Und</t>
  </si>
  <si>
    <t>Quant.</t>
  </si>
  <si>
    <t>Total</t>
  </si>
  <si>
    <t>Peso (%)</t>
  </si>
  <si>
    <t>SINAPI</t>
  </si>
  <si>
    <t>m²</t>
  </si>
  <si>
    <t>M</t>
  </si>
  <si>
    <t xml:space="preserve"> 5 </t>
  </si>
  <si>
    <t>GESSO</t>
  </si>
  <si>
    <t xml:space="preserve"> 5.1. </t>
  </si>
  <si>
    <t xml:space="preserve"> 96114 </t>
  </si>
  <si>
    <t>FORRO EM DRYWALL, PARA AMBIENTES COMERCIAIS, INCLUSIVE ESTRUTURA BIRECIONAL DE FIXAÇÃO. AF_08/2023_PS</t>
  </si>
  <si>
    <t xml:space="preserve"> 8 </t>
  </si>
  <si>
    <t>INSTALAÇÕES ELÉTRICAS</t>
  </si>
  <si>
    <t xml:space="preserve"> 8.1. </t>
  </si>
  <si>
    <t xml:space="preserve"> 101876 </t>
  </si>
  <si>
    <t>QUADRO DE DISTRIBUIÇÃO DE ENERGIA EM PVC, DE EMBUTIR, SEM BARRAMENTO, PARA 6 DISJUNTORES - FORNECIMENTO E INSTALAÇÃO. AF_07/2025</t>
  </si>
  <si>
    <t>UN</t>
  </si>
  <si>
    <t xml:space="preserve"> 8.2. </t>
  </si>
  <si>
    <t xml:space="preserve"> 93662 </t>
  </si>
  <si>
    <t>DISJUNTOR BIPOLAR TIPO DIN, CORRENTE NOMINAL DE 20A - FORNECIMENTO E INSTALAÇÃO. AF_07/2025</t>
  </si>
  <si>
    <t xml:space="preserve"> 8.3. </t>
  </si>
  <si>
    <t xml:space="preserve"> 91834 </t>
  </si>
  <si>
    <t>ELETRODUTO FLEXÍVEL CORRUGADO, PVC, DN 25 MM (3/4"), PARA CIRCUITOS TERMINAIS, INSTALADO EM FORRO - FORNECIMENTO E INSTALAÇÃO. AF_03/2023</t>
  </si>
  <si>
    <t xml:space="preserve"> 8.4. </t>
  </si>
  <si>
    <t xml:space="preserve"> 91924 </t>
  </si>
  <si>
    <t>CABO DE COBRE FLEXÍVEL ISOLADO, 1,5 MM², ANTI-CHAMA 450/750 V, PARA CIRCUITOS TERMINAIS - FORNECIMENTO E INSTALAÇÃO. AF_03/2023</t>
  </si>
  <si>
    <t xml:space="preserve"> 8.5. </t>
  </si>
  <si>
    <t xml:space="preserve"> 91926 </t>
  </si>
  <si>
    <t>CABO DE COBRE FLEXÍVEL ISOLADO, 2,5 MM², ANTI-CHAMA 450/750 V, PARA CIRCUITOS TERMINAIS - FORNECIMENTO E INSTALAÇÃO. AF_03/2023</t>
  </si>
  <si>
    <t xml:space="preserve"> 8.6. </t>
  </si>
  <si>
    <t xml:space="preserve"> 97610 </t>
  </si>
  <si>
    <t>LÂMPADA COMPACTA DE LED 10 W, BASE E27 - FORNECIMENTO E INSTALAÇÃO. AF_09/2024</t>
  </si>
  <si>
    <t xml:space="preserve"> 8.7. </t>
  </si>
  <si>
    <t xml:space="preserve"> 91931 </t>
  </si>
  <si>
    <t>CABO DE COBRE FLEXÍVEL ISOLADO, 6 MM², ANTI-CHAMA 0,6/1,0 KV, PARA CIRCUITOS TERMINAIS - FORNECIMENTO E INSTALAÇÃO. AF_03/2023</t>
  </si>
  <si>
    <t xml:space="preserve"> 8.8. </t>
  </si>
  <si>
    <t xml:space="preserve"> 91959 </t>
  </si>
  <si>
    <t>INTERRUPTOR SIMPLES (2 MÓDULOS), 10A/250V, INCLUINDO SUPORTE E PLACA - FORNECIMENTO E INSTALAÇÃO. AF_03/2023</t>
  </si>
  <si>
    <t xml:space="preserve"> 8.9. </t>
  </si>
  <si>
    <t xml:space="preserve"> 92004 </t>
  </si>
  <si>
    <t>TOMADA MÉDIA DE EMBUTIR (2 MÓDULOS), 2P+T 10 A, INCLUINDO SUPORTE E PLACA - FORNECIMENTO E INSTALAÇÃO. AF_03/2023</t>
  </si>
  <si>
    <t xml:space="preserve"> 8.10. </t>
  </si>
  <si>
    <t xml:space="preserve"> 98111 </t>
  </si>
  <si>
    <t>CAIXA DE INSPEÇÃO PARA ATERRAMENTO, CIRCULAR, EM POLIETILENO, DIÂMETRO INTERNO = 0,3 M. AF_12/2020</t>
  </si>
  <si>
    <t xml:space="preserve"> 9 </t>
  </si>
  <si>
    <t>INSTALAÇÃO TELEFÔNICA</t>
  </si>
  <si>
    <t xml:space="preserve"> 9.1. </t>
  </si>
  <si>
    <t xml:space="preserve"> 91862 </t>
  </si>
  <si>
    <t>ELETRODUTO RÍGIDO ROSCÁVEL, PVC, DN 20 MM (1/2"), PARA CIRCUITOS TERMINAIS, INSTALADO EM FORRO - FORNECIMENTO E INSTALAÇÃO. AF_03/2023</t>
  </si>
  <si>
    <t xml:space="preserve"> 9.2. </t>
  </si>
  <si>
    <t xml:space="preserve"> 98261 </t>
  </si>
  <si>
    <t>CABO TELEFÔNICO CCI-50 1 PAR, INSTALADO EM ENTRADA DE EDIFICAÇÃO - FORNECIMENTO E INSTALAÇÃO. AF_08/2025</t>
  </si>
  <si>
    <t xml:space="preserve"> 9.3. </t>
  </si>
  <si>
    <t xml:space="preserve"> 100556 </t>
  </si>
  <si>
    <t>CAIXA DE PASSAGEM PARA TELEFONE 15X15X10CM (SOBREPOR) - FORNECIMENTO E INSTALAÇÃO. AF_08/2025</t>
  </si>
  <si>
    <t xml:space="preserve"> 9.4. </t>
  </si>
  <si>
    <t xml:space="preserve"> 100561 </t>
  </si>
  <si>
    <t>QUADRO DE DISTRIBUICÃO PARA TELEFONE N.3, 40X40X12CM EM CHAPA METÁLICA, DE EMBUTIR, SEM ACESSÓRIOS, PADRÃO TELEBRAS - FORNECIMENTO E INSTALAÇÃO. AF_08/2025</t>
  </si>
  <si>
    <t xml:space="preserve"> 10 </t>
  </si>
  <si>
    <t>INSTALAÇÕES HIDRÁULICAS</t>
  </si>
  <si>
    <t xml:space="preserve"> 10.10. </t>
  </si>
  <si>
    <t xml:space="preserve"> 89985 </t>
  </si>
  <si>
    <t>REGISTRO DE PRESSÃO BRUTO, LATÃO, ROSCÁVEL, 3/4", COM ACABAMENTO E CANOPLA CROMADOS - FORNECIMENTO E INSTALAÇÃO. AF_08/2021</t>
  </si>
  <si>
    <t xml:space="preserve"> 12 </t>
  </si>
  <si>
    <t>INSTALAÇÕES METAIS e ACESSÓRIOS</t>
  </si>
  <si>
    <t xml:space="preserve"> 12.1. </t>
  </si>
  <si>
    <t xml:space="preserve"> 86888 </t>
  </si>
  <si>
    <t>BACIA SANITÁRIA COM CAIXA ACOPLADA LOUÇA BRANCA - FORNECIMENTO E INSTALAÇÃO. AF_02/2026</t>
  </si>
  <si>
    <t xml:space="preserve"> 12.2. </t>
  </si>
  <si>
    <t xml:space="preserve"> 99635 </t>
  </si>
  <si>
    <t>VÁLVULA DE DESCARGA METÁLICA, BASE 1 1/2", ACABAMENTO METALICO CROMADO - FORNECIMENTO E INSTALAÇÃO. AF_08/2021</t>
  </si>
  <si>
    <t xml:space="preserve"> 12.3. </t>
  </si>
  <si>
    <t xml:space="preserve"> 86939 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</si>
  <si>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</si>
  <si>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 xml:space="preserve"> 12.4. </t>
  </si>
  <si>
    <t xml:space="preserve"> 86909 </t>
  </si>
  <si>
    <t>TORNEIRA CROMADA TUBO MÓVEL, DE MESA, 1/2" OU 3/4", PARA PIA DE COZINHA, PADRÃO ALTO - FORNECIMENTO E INSTALAÇÃO. AF_02/2026</t>
  </si>
  <si>
    <t xml:space="preserve"> 12.5. </t>
  </si>
  <si>
    <t xml:space="preserve"> 86882 </t>
  </si>
  <si>
    <t>SIFÃO DO TIPO GARRAFA/COPO EM PVC 1.1/4" X 1.1/2" - FORNECIMENTO E INSTALAÇÃO. AF_02/2026</t>
  </si>
  <si>
    <t xml:space="preserve"> 12.6. </t>
  </si>
  <si>
    <t xml:space="preserve"> 86880 </t>
  </si>
  <si>
    <t>VÁLVULA EM PLÁSTICO CROMADO TIPO AMERICANA 3.1/2" X 1.1/2" SEM ADAPTADOR PARA PIA - FORNECIMENTO E INSTALAÇÃO. AF_02/2026</t>
  </si>
  <si>
    <t xml:space="preserve"> 13 </t>
  </si>
  <si>
    <t>REVESTIMENTOS</t>
  </si>
  <si>
    <t xml:space="preserve"> 13.1. </t>
  </si>
  <si>
    <t xml:space="preserve"> 101094 </t>
  </si>
  <si>
    <t>PISO PODOTÁTIL DE ALERTA OU DIRECIONAL, DE BORRACHA, ASSENTADO SOBRE ARGAMASSA. AF_02/2026</t>
  </si>
  <si>
    <t xml:space="preserve"> 13.2. </t>
  </si>
  <si>
    <t xml:space="preserve"> 106786 </t>
  </si>
  <si>
    <t>PISO PODOTÁTIL, DIRECIONAL OU ALERTA, SOLIDARIZADO AO PISO EXISTENTE (ELEMENTOS DISCRETOS) COM PARAFUSO. AF_02/2026</t>
  </si>
  <si>
    <t xml:space="preserve"> 13.3. </t>
  </si>
  <si>
    <t xml:space="preserve"> 87249 </t>
  </si>
  <si>
    <t>REVESTIMENTO CERÂMICO PARA PISO COM PLACAS TIPO ESMALTADA DE DIMENSÕES 45X45 CM APLICADA EM AMBIENTES DE ÁREA MENOR QUE 5 M2. AF_02/2023_PE</t>
  </si>
  <si>
    <t xml:space="preserve"> 13.4. </t>
  </si>
  <si>
    <t xml:space="preserve"> 87267 </t>
  </si>
  <si>
    <t>REVESTIMENTO CERÂMICO PARA PAREDES INTERNAS COM PLACAS TIPO ESMALTADA DE DIMENSÕES 20X20 CM APLICADAS A MEIA ALTURA DAS PAREDES. AF_02/2023_PE</t>
  </si>
  <si>
    <t xml:space="preserve"> 13.5. </t>
  </si>
  <si>
    <t xml:space="preserve"> 98689 </t>
  </si>
  <si>
    <t>SOLEIRA EM GRANITO, LARGURA 15 CM, ESPESSURA 2,0 CM. AF_02/2026</t>
  </si>
  <si>
    <t xml:space="preserve"> 14 </t>
  </si>
  <si>
    <t>PISOS INTERNOS E EXTERNOS</t>
  </si>
  <si>
    <t xml:space="preserve"> 14.1. </t>
  </si>
  <si>
    <t xml:space="preserve"> 95241 </t>
  </si>
  <si>
    <t>LASTRO DE CONCRETO MAGRO, APLICADO EM PISOS, LAJES SOBRE SOLO OU RADIERS, ESPESSURA DE 5 CM. AF_01/2024</t>
  </si>
  <si>
    <t xml:space="preserve"> 14.2. </t>
  </si>
  <si>
    <t xml:space="preserve"> 87620 </t>
  </si>
  <si>
    <t>CONTRAPISO EM ARGAMASSA TRAÇO 1:4 (CIMENTO E AREIA), PREPARO MECÂNICO COM BETONEIRA 400 L, APLICADO EM ÁREAS SECAS SOBRE LAJE, ADERIDO, ACABAMENTO NÃO REFORÇADO, ESPESSURA 2CM. AF_07/2021</t>
  </si>
  <si>
    <t xml:space="preserve"> 15 </t>
  </si>
  <si>
    <t>ESQUADRIAS</t>
  </si>
  <si>
    <t xml:space="preserve"> 15.1. </t>
  </si>
  <si>
    <t xml:space="preserve"> 91315 </t>
  </si>
  <si>
    <t>KIT DE PORTA DE MADEIRA PARA PINTURA, SEMI-OCA (LEVE OU MÉDIA), PADRÃO POPULAR, 90X210CM, ESPESSURA DE 3,5CM, ITENS INCLUSOS: DOBRADIÇAS, MONTAGEM E INSTALAÇÃO DO BATENTE, FECHADURA COM EXECUÇÃO DO FURO - FORNECIMENTO E INSTALAÇÃO. AF_10/2025</t>
  </si>
  <si>
    <t xml:space="preserve"> 15.2. </t>
  </si>
  <si>
    <t xml:space="preserve"> 102183 </t>
  </si>
  <si>
    <t>PORTA PIVOTANTE DE VIDRO TEMPERADO, 2 FOLHAS DE 90X210 CM, ESPESSURA DE 10 MM, INCLUSIVE ACESSÓRIOS. AF_11/2025</t>
  </si>
  <si>
    <t xml:space="preserve"> 15.3.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</si>
  <si>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</si>
  <si>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</si>
  <si>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15.4. </t>
  </si>
  <si>
    <t xml:space="preserve"> 100700 </t>
  </si>
  <si>
    <t>PORTA DE MADEIRA COMPENSADA LISA PARA PINTURA, 120X210X3,5CM, 2 FOLHAS, INCLUSO ADUELA 2A, ALIZAR 2A E DOBRADIÇAS. AF_10/2025</t>
  </si>
  <si>
    <t xml:space="preserve"> 15.5.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</si>
  <si>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</si>
  <si>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</si>
  <si>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15.6. </t>
  </si>
  <si>
    <t xml:space="preserve"> 15.7. </t>
  </si>
  <si>
    <t xml:space="preserve"> 94572 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</si>
  <si>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</si>
  <si>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 xml:space="preserve"> 16 </t>
  </si>
  <si>
    <t>PINTURA</t>
  </si>
  <si>
    <t xml:space="preserve"> 16.1. </t>
  </si>
  <si>
    <t xml:space="preserve"> 88485 </t>
  </si>
  <si>
    <t>FUNDO SELADOR ACRÍLICO, APLICAÇÃO MANUAL EM PAREDE, UMA DEMÃO. AF_04/2023</t>
  </si>
  <si>
    <t xml:space="preserve"> 16.2. </t>
  </si>
  <si>
    <t xml:space="preserve"> 88496 </t>
  </si>
  <si>
    <t>EMASSAMENTO COM MASSA LÁTEX, APLICAÇÃO EM TETO, DUAS DEMÃOS, LIXAMENTO MANUAL. AF_04/2023</t>
  </si>
  <si>
    <t xml:space="preserve"> 16.3. </t>
  </si>
  <si>
    <t xml:space="preserve"> 88495 </t>
  </si>
  <si>
    <t>EMASSAMENTO COM MASSA LÁTEX, APLICAÇÃO EM PAREDE, UMA DEMÃO, LIXAMENTO MANUAL. AF_04/2023</t>
  </si>
  <si>
    <t xml:space="preserve"> 16.4. </t>
  </si>
  <si>
    <t xml:space="preserve"> 88488 </t>
  </si>
  <si>
    <t>PINTURA LÁTEX ACRÍLICA PREMIUM, APLICAÇÃO MANUAL EM TETO, DUAS DEMÃOS. AF_04/2023</t>
  </si>
  <si>
    <t xml:space="preserve"> 16.5. </t>
  </si>
  <si>
    <t xml:space="preserve"> 88489 </t>
  </si>
  <si>
    <t>PINTURA LÁTEX ACRÍLICA PREMIUM, APLICAÇÃO MANUAL EM PAREDES, DUAS DEMÃOS. AF_04/2023</t>
  </si>
  <si>
    <t xml:space="preserve"> 17 </t>
  </si>
  <si>
    <t>PAISAGISMO</t>
  </si>
  <si>
    <t xml:space="preserve"> 17.1. </t>
  </si>
  <si>
    <t xml:space="preserve"> 98503 </t>
  </si>
  <si>
    <t>PLANTIO DE GRAMA EM PAVIMENTO CONCREGRAMA. AF_07/2024</t>
  </si>
  <si>
    <t>Valor Unit Atual - SINAPI</t>
  </si>
  <si>
    <t>ANA CRISTINA FERRARI - ENGª CIVIL CREA/RS 101618</t>
  </si>
  <si>
    <t>Obra: AMPLIAÇÃO DA UBS     ÁREA:  229,02 m²</t>
  </si>
  <si>
    <t xml:space="preserve">SINAPI - 06/2026 - Rio Grande do Sul
</t>
  </si>
  <si>
    <t>Planilha Orçamentária Sintética com valor do material e da mão de obra</t>
  </si>
  <si>
    <t>TOTAL C/ BDI: R$190.255,97</t>
  </si>
  <si>
    <t>BDI: 24,30%</t>
  </si>
  <si>
    <t>Saldanha Marinho-RS, 06 de agosto de 2026.</t>
  </si>
  <si>
    <t>Soma total : 153.061,93</t>
  </si>
  <si>
    <t>Itens restantes do projeto inical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</si>
</sst>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rgb="FFFFFFFF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4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7" borderId="4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right" vertical="top" wrapText="1"/>
    </xf>
    <xf numFmtId="4" fontId="7" fillId="9" borderId="6" xfId="0" applyNumberFormat="1" applyFont="1" applyFill="1" applyBorder="1" applyAlignment="1">
      <alignment horizontal="right" vertical="top" wrapText="1"/>
    </xf>
    <xf numFmtId="164" fontId="8" fillId="10" borderId="7" xfId="0" applyNumberFormat="1" applyFont="1" applyFill="1" applyBorder="1" applyAlignment="1">
      <alignment horizontal="right" vertical="top" wrapText="1"/>
    </xf>
    <xf numFmtId="0" fontId="9" fillId="11" borderId="8" xfId="0" applyFont="1" applyFill="1" applyBorder="1" applyAlignment="1">
      <alignment horizontal="left" vertical="top" wrapText="1"/>
    </xf>
    <xf numFmtId="0" fontId="10" fillId="12" borderId="9" xfId="0" applyFont="1" applyFill="1" applyBorder="1" applyAlignment="1">
      <alignment horizontal="center" vertical="top" wrapText="1"/>
    </xf>
    <xf numFmtId="0" fontId="11" fillId="13" borderId="10" xfId="0" applyFont="1" applyFill="1" applyBorder="1" applyAlignment="1">
      <alignment horizontal="right" vertical="top" wrapText="1"/>
    </xf>
    <xf numFmtId="4" fontId="12" fillId="14" borderId="11" xfId="0" applyNumberFormat="1" applyFont="1" applyFill="1" applyBorder="1" applyAlignment="1">
      <alignment horizontal="right" vertical="top" wrapText="1"/>
    </xf>
    <xf numFmtId="164" fontId="13" fillId="15" borderId="12" xfId="0" applyNumberFormat="1" applyFont="1" applyFill="1" applyBorder="1" applyAlignment="1">
      <alignment horizontal="right" vertical="top" wrapText="1"/>
    </xf>
    <xf numFmtId="0" fontId="14" fillId="16" borderId="0" xfId="0" applyFont="1" applyFill="1" applyAlignment="1">
      <alignment horizontal="left" vertical="top" wrapText="1"/>
    </xf>
    <xf numFmtId="0" fontId="15" fillId="17" borderId="0" xfId="0" applyFont="1" applyFill="1" applyAlignment="1">
      <alignment horizontal="center" vertical="top" wrapText="1"/>
    </xf>
    <xf numFmtId="0" fontId="16" fillId="18" borderId="0" xfId="0" applyFont="1" applyFill="1" applyAlignment="1">
      <alignment horizontal="right" vertical="top" wrapText="1"/>
    </xf>
    <xf numFmtId="0" fontId="17" fillId="19" borderId="0" xfId="0" applyFont="1" applyFill="1" applyAlignment="1">
      <alignment horizontal="left" vertical="top" wrapText="1"/>
    </xf>
    <xf numFmtId="0" fontId="18" fillId="20" borderId="0" xfId="0" applyFont="1" applyFill="1" applyAlignment="1">
      <alignment horizontal="center" vertical="top" wrapText="1"/>
    </xf>
    <xf numFmtId="44" fontId="0" fillId="0" borderId="0" xfId="1" applyFont="1"/>
    <xf numFmtId="44" fontId="0" fillId="0" borderId="0" xfId="0" applyNumberFormat="1"/>
    <xf numFmtId="4" fontId="16" fillId="18" borderId="0" xfId="0" applyNumberFormat="1" applyFont="1" applyFill="1" applyAlignment="1">
      <alignment horizontal="right" vertical="top" wrapText="1"/>
    </xf>
    <xf numFmtId="9" fontId="0" fillId="0" borderId="0" xfId="2" applyFont="1"/>
    <xf numFmtId="0" fontId="4" fillId="6" borderId="3" xfId="0" applyFont="1" applyFill="1" applyBorder="1" applyAlignment="1">
      <alignment horizontal="center" vertical="center" wrapText="1"/>
    </xf>
    <xf numFmtId="0" fontId="11" fillId="21" borderId="10" xfId="0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center" vertical="center" wrapText="1"/>
    </xf>
    <xf numFmtId="4" fontId="12" fillId="14" borderId="13" xfId="0" applyNumberFormat="1" applyFont="1" applyFill="1" applyBorder="1" applyAlignment="1">
      <alignment horizontal="right" vertical="top" wrapText="1"/>
    </xf>
    <xf numFmtId="44" fontId="16" fillId="0" borderId="0" xfId="1" applyFont="1" applyFill="1" applyBorder="1" applyAlignment="1">
      <alignment horizontal="center" vertical="center" wrapText="1"/>
    </xf>
    <xf numFmtId="0" fontId="14" fillId="17" borderId="0" xfId="0" applyFont="1" applyFill="1" applyAlignment="1">
      <alignment horizontal="center" vertical="top" wrapText="1"/>
    </xf>
    <xf numFmtId="9" fontId="16" fillId="18" borderId="0" xfId="0" applyNumberFormat="1" applyFont="1" applyFill="1" applyAlignment="1">
      <alignment horizontal="right" vertical="top" wrapText="1"/>
    </xf>
    <xf numFmtId="9" fontId="14" fillId="18" borderId="0" xfId="0" applyNumberFormat="1" applyFont="1" applyFill="1" applyAlignment="1">
      <alignment horizontal="right" vertical="top" wrapText="1"/>
    </xf>
    <xf numFmtId="0" fontId="16" fillId="18" borderId="0" xfId="0" applyFont="1" applyFill="1" applyAlignment="1">
      <alignment horizontal="right" vertical="top" wrapText="1"/>
    </xf>
    <xf numFmtId="9" fontId="16" fillId="18" borderId="14" xfId="0" applyNumberFormat="1" applyFont="1" applyFill="1" applyBorder="1" applyAlignment="1">
      <alignment horizontal="right" vertical="top" wrapText="1"/>
    </xf>
    <xf numFmtId="9" fontId="16" fillId="18" borderId="15" xfId="0" applyNumberFormat="1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22" borderId="3" xfId="0" applyFont="1" applyFill="1" applyBorder="1" applyAlignment="1">
      <alignment horizontal="center" vertical="center" wrapText="1"/>
    </xf>
    <xf numFmtId="0" fontId="4" fillId="22" borderId="3" xfId="0" applyFont="1" applyFill="1" applyBorder="1" applyAlignment="1">
      <alignment horizontal="center" vertical="center" wrapText="1"/>
    </xf>
    <xf numFmtId="4" fontId="14" fillId="18" borderId="14" xfId="0" applyNumberFormat="1" applyFont="1" applyFill="1" applyBorder="1" applyAlignment="1">
      <alignment horizontal="right" vertical="top" wrapText="1"/>
    </xf>
    <xf numFmtId="4" fontId="16" fillId="18" borderId="15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4" fillId="16" borderId="0" xfId="0" applyFont="1" applyFill="1" applyAlignment="1">
      <alignment horizontal="left" vertical="top" wrapText="1"/>
    </xf>
    <xf numFmtId="0" fontId="0" fillId="0" borderId="0" xfId="0"/>
    <xf numFmtId="0" fontId="1" fillId="3" borderId="0" xfId="0" applyFont="1" applyFill="1" applyAlignment="1">
      <alignment horizontal="center" wrapText="1"/>
    </xf>
    <xf numFmtId="4" fontId="20" fillId="20" borderId="0" xfId="0" applyNumberFormat="1" applyFont="1" applyFill="1" applyAlignment="1">
      <alignment horizontal="center" vertical="top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3941234</xdr:colOff>
      <xdr:row>90</xdr:row>
      <xdr:rowOff>33866</xdr:rowOff>
    </xdr:from>
    <xdr:to>
      <xdr:col>3</xdr:col>
      <xdr:colOff>5977467</xdr:colOff>
      <xdr:row>94</xdr:row>
      <xdr:rowOff>118762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F4385AF-3ADA-4488-8D5A-FD773B9F6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651" y="32482366"/>
          <a:ext cx="2036233" cy="804562"/>
        </a:xfrm>
        <a:prstGeom prst="rect">
          <a:avLst/>
        </a:prstGeom>
      </xdr:spPr>
    </xdr:pic>
    <xdr:clientData/>
  </xdr:twoCellAnchor>
  <xdr:twoCellAnchor editAs="oneCell">
    <xdr:from>
      <xdr:col>0</xdr:col>
      <xdr:colOff>402165</xdr:colOff>
      <xdr:row>90</xdr:row>
      <xdr:rowOff>78316</xdr:rowOff>
    </xdr:from>
    <xdr:to>
      <xdr:col>3</xdr:col>
      <xdr:colOff>1057697</xdr:colOff>
      <xdr:row>92</xdr:row>
      <xdr:rowOff>162349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E71BA38-D62A-4508-9BCD-D48089DD1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65" y="32526816"/>
          <a:ext cx="2295949" cy="443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9A85-E517-4F2A-949B-0B84A1EB12CF}">
  <dimension ref="A1"/>
  <sheetViews>
    <sheetView workbookViewId="0"/>
  </sheetViews>
  <sheetFormatPr defaultRowHeight="14.25" x14ac:dyDescent="0.2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8476D-6E06-488F-8B21-79CDAD654087}">
  <dimension ref="A1"/>
  <sheetViews>
    <sheetView workbookViewId="0">
      <selection activeCell="T1" sqref="T1"/>
    </sheetView>
  </sheetViews>
  <sheetFormatPr defaultRowHeight="14.25" x14ac:dyDescent="0.2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8"/>
  <sheetViews>
    <sheetView showGridLines="0" tabSelected="1" showWhiteSpace="0" view="pageBreakPreview" zoomScale="90" zoomScaleNormal="90" zoomScaleSheetLayoutView="90" workbookViewId="0">
      <pane ySplit="5" topLeftCell="A54" activePane="bottomLeft" state="frozen"/>
      <selection pane="bottomLeft" activeCell="A3" sqref="A3:I3"/>
    </sheetView>
  </sheetViews>
  <sheetFormatPr defaultRowHeight="14.25" x14ac:dyDescent="0.2"/>
  <cols>
    <col min="1" max="1" width="6" bestFit="1" customWidth="1"/>
    <col min="2" max="3" width="7.75" customWidth="1"/>
    <col min="4" max="4" width="80.375" customWidth="1"/>
    <col min="5" max="5" width="4.375" bestFit="1" customWidth="1"/>
    <col min="6" max="6" width="11" customWidth="1"/>
    <col min="7" max="7" width="13.375" customWidth="1"/>
    <col min="8" max="8" width="12.875" bestFit="1" customWidth="1"/>
    <col min="9" max="9" width="13.625" customWidth="1"/>
    <col min="11" max="11" width="12.125" bestFit="1" customWidth="1"/>
    <col min="12" max="12" width="14.125" bestFit="1" customWidth="1"/>
    <col min="15" max="16" width="9.375" bestFit="1" customWidth="1"/>
  </cols>
  <sheetData>
    <row r="1" spans="1:16" ht="15" x14ac:dyDescent="0.2">
      <c r="A1" s="1"/>
      <c r="B1" s="1"/>
      <c r="C1" s="1"/>
      <c r="D1" s="1" t="s">
        <v>159</v>
      </c>
      <c r="E1" s="38" t="s">
        <v>0</v>
      </c>
      <c r="F1" s="38"/>
      <c r="G1" s="38"/>
      <c r="H1" s="38"/>
      <c r="I1" s="38"/>
    </row>
    <row r="2" spans="1:16" ht="79.900000000000006" customHeight="1" x14ac:dyDescent="0.2">
      <c r="A2" s="11"/>
      <c r="B2" s="11"/>
      <c r="C2" s="11"/>
      <c r="D2" s="11" t="s">
        <v>166</v>
      </c>
      <c r="E2" s="39" t="s">
        <v>160</v>
      </c>
      <c r="F2" s="39"/>
      <c r="G2" s="39"/>
      <c r="H2" s="39"/>
      <c r="I2" s="39"/>
    </row>
    <row r="3" spans="1:16" ht="15" x14ac:dyDescent="0.25">
      <c r="A3" s="41" t="s">
        <v>161</v>
      </c>
      <c r="B3" s="40"/>
      <c r="C3" s="40"/>
      <c r="D3" s="40"/>
      <c r="E3" s="40"/>
      <c r="F3" s="40"/>
      <c r="G3" s="40"/>
      <c r="H3" s="40"/>
      <c r="I3" s="40"/>
    </row>
    <row r="4" spans="1:16" ht="31.9" customHeight="1" x14ac:dyDescent="0.2">
      <c r="A4" s="31" t="s">
        <v>1</v>
      </c>
      <c r="B4" s="32" t="s">
        <v>2</v>
      </c>
      <c r="C4" s="31" t="s">
        <v>3</v>
      </c>
      <c r="D4" s="31" t="s">
        <v>4</v>
      </c>
      <c r="E4" s="33" t="s">
        <v>5</v>
      </c>
      <c r="F4" s="32" t="s">
        <v>6</v>
      </c>
      <c r="G4" s="34" t="s">
        <v>157</v>
      </c>
      <c r="H4" s="22"/>
      <c r="I4" s="32" t="s">
        <v>8</v>
      </c>
    </row>
    <row r="5" spans="1:16" ht="15" customHeight="1" x14ac:dyDescent="0.2">
      <c r="A5" s="32"/>
      <c r="B5" s="32"/>
      <c r="C5" s="32"/>
      <c r="D5" s="32"/>
      <c r="E5" s="32"/>
      <c r="F5" s="32"/>
      <c r="G5" s="35"/>
      <c r="H5" s="20" t="s">
        <v>7</v>
      </c>
      <c r="I5" s="32"/>
    </row>
    <row r="6" spans="1:16" ht="24" customHeight="1" x14ac:dyDescent="0.2">
      <c r="A6" s="2" t="s">
        <v>12</v>
      </c>
      <c r="B6" s="2"/>
      <c r="C6" s="2"/>
      <c r="D6" s="2" t="s">
        <v>13</v>
      </c>
      <c r="E6" s="2"/>
      <c r="F6" s="3"/>
      <c r="G6" s="2"/>
      <c r="H6" s="4">
        <f>H7</f>
        <v>16598.95</v>
      </c>
      <c r="I6" s="5">
        <v>0.1084</v>
      </c>
    </row>
    <row r="7" spans="1:16" ht="39" customHeight="1" x14ac:dyDescent="0.2">
      <c r="A7" s="6" t="s">
        <v>14</v>
      </c>
      <c r="B7" s="8" t="s">
        <v>15</v>
      </c>
      <c r="C7" s="6" t="s">
        <v>9</v>
      </c>
      <c r="D7" s="6" t="s">
        <v>16</v>
      </c>
      <c r="E7" s="7" t="s">
        <v>10</v>
      </c>
      <c r="F7" s="8">
        <v>195.65</v>
      </c>
      <c r="G7" s="9">
        <v>84.84</v>
      </c>
      <c r="H7" s="9">
        <v>16598.95</v>
      </c>
      <c r="I7" s="10"/>
      <c r="O7" s="19"/>
      <c r="P7" s="19"/>
    </row>
    <row r="8" spans="1:16" ht="24" customHeight="1" x14ac:dyDescent="0.2">
      <c r="A8" s="2" t="s">
        <v>17</v>
      </c>
      <c r="B8" s="2"/>
      <c r="C8" s="2"/>
      <c r="D8" s="2" t="s">
        <v>18</v>
      </c>
      <c r="E8" s="2"/>
      <c r="F8" s="3"/>
      <c r="G8" s="2"/>
      <c r="H8" s="4">
        <v>20363.080000000002</v>
      </c>
      <c r="I8" s="5">
        <v>0.13300000000000001</v>
      </c>
      <c r="O8" s="19"/>
      <c r="P8" s="19"/>
    </row>
    <row r="9" spans="1:16" ht="39" customHeight="1" x14ac:dyDescent="0.2">
      <c r="A9" s="6" t="s">
        <v>19</v>
      </c>
      <c r="B9" s="8" t="s">
        <v>20</v>
      </c>
      <c r="C9" s="6" t="s">
        <v>9</v>
      </c>
      <c r="D9" s="6" t="s">
        <v>21</v>
      </c>
      <c r="E9" s="7" t="s">
        <v>22</v>
      </c>
      <c r="F9" s="8">
        <v>2</v>
      </c>
      <c r="G9" s="9">
        <v>121.03</v>
      </c>
      <c r="H9" s="9">
        <v>242.06</v>
      </c>
      <c r="I9" s="10"/>
      <c r="O9" s="19"/>
      <c r="P9" s="19"/>
    </row>
    <row r="10" spans="1:16" ht="25.9" customHeight="1" x14ac:dyDescent="0.2">
      <c r="A10" s="6" t="s">
        <v>23</v>
      </c>
      <c r="B10" s="8" t="s">
        <v>24</v>
      </c>
      <c r="C10" s="6" t="s">
        <v>9</v>
      </c>
      <c r="D10" s="6" t="s">
        <v>25</v>
      </c>
      <c r="E10" s="7" t="s">
        <v>22</v>
      </c>
      <c r="F10" s="8">
        <v>12</v>
      </c>
      <c r="G10" s="9">
        <v>51.59</v>
      </c>
      <c r="H10" s="9">
        <v>619.08000000000004</v>
      </c>
      <c r="I10" s="10"/>
      <c r="O10" s="19"/>
      <c r="P10" s="19"/>
    </row>
    <row r="11" spans="1:16" ht="39" customHeight="1" x14ac:dyDescent="0.2">
      <c r="A11" s="6" t="s">
        <v>26</v>
      </c>
      <c r="B11" s="8" t="s">
        <v>27</v>
      </c>
      <c r="C11" s="6" t="s">
        <v>9</v>
      </c>
      <c r="D11" s="6" t="s">
        <v>28</v>
      </c>
      <c r="E11" s="7" t="s">
        <v>11</v>
      </c>
      <c r="F11" s="21">
        <v>315</v>
      </c>
      <c r="G11" s="9">
        <v>19.239999999999998</v>
      </c>
      <c r="H11" s="9">
        <v>6060.6</v>
      </c>
      <c r="I11" s="10"/>
      <c r="O11" s="19"/>
      <c r="P11" s="19"/>
    </row>
    <row r="12" spans="1:16" ht="39" customHeight="1" x14ac:dyDescent="0.2">
      <c r="A12" s="6" t="s">
        <v>29</v>
      </c>
      <c r="B12" s="8" t="s">
        <v>30</v>
      </c>
      <c r="C12" s="6" t="s">
        <v>9</v>
      </c>
      <c r="D12" s="6" t="s">
        <v>31</v>
      </c>
      <c r="E12" s="7" t="s">
        <v>11</v>
      </c>
      <c r="F12" s="8">
        <v>400</v>
      </c>
      <c r="G12" s="9">
        <v>3.43</v>
      </c>
      <c r="H12" s="9">
        <v>1372</v>
      </c>
      <c r="I12" s="10"/>
      <c r="O12" s="19"/>
      <c r="P12" s="19"/>
    </row>
    <row r="13" spans="1:16" ht="39" customHeight="1" x14ac:dyDescent="0.2">
      <c r="A13" s="6" t="s">
        <v>32</v>
      </c>
      <c r="B13" s="8" t="s">
        <v>33</v>
      </c>
      <c r="C13" s="6" t="s">
        <v>9</v>
      </c>
      <c r="D13" s="6" t="s">
        <v>34</v>
      </c>
      <c r="E13" s="7" t="s">
        <v>11</v>
      </c>
      <c r="F13" s="8">
        <v>400</v>
      </c>
      <c r="G13" s="9">
        <v>4.9800000000000004</v>
      </c>
      <c r="H13" s="9">
        <v>1992</v>
      </c>
      <c r="I13" s="10"/>
      <c r="O13" s="19"/>
      <c r="P13" s="19"/>
    </row>
    <row r="14" spans="1:16" ht="25.9" customHeight="1" x14ac:dyDescent="0.2">
      <c r="A14" s="6" t="s">
        <v>35</v>
      </c>
      <c r="B14" s="8" t="s">
        <v>36</v>
      </c>
      <c r="C14" s="6" t="s">
        <v>9</v>
      </c>
      <c r="D14" s="6" t="s">
        <v>37</v>
      </c>
      <c r="E14" s="7" t="s">
        <v>22</v>
      </c>
      <c r="F14" s="8">
        <v>24</v>
      </c>
      <c r="G14" s="9">
        <v>15.43</v>
      </c>
      <c r="H14" s="9">
        <v>370.32</v>
      </c>
      <c r="I14" s="10"/>
      <c r="O14" s="19"/>
      <c r="P14" s="19"/>
    </row>
    <row r="15" spans="1:16" ht="39" customHeight="1" x14ac:dyDescent="0.2">
      <c r="A15" s="6" t="s">
        <v>38</v>
      </c>
      <c r="B15" s="8" t="s">
        <v>39</v>
      </c>
      <c r="C15" s="6" t="s">
        <v>9</v>
      </c>
      <c r="D15" s="6" t="s">
        <v>40</v>
      </c>
      <c r="E15" s="7" t="s">
        <v>11</v>
      </c>
      <c r="F15" s="8">
        <v>500</v>
      </c>
      <c r="G15" s="9">
        <v>11.61</v>
      </c>
      <c r="H15" s="9">
        <v>5805</v>
      </c>
      <c r="I15" s="10"/>
      <c r="O15" s="19"/>
      <c r="P15" s="19"/>
    </row>
    <row r="16" spans="1:16" ht="39" customHeight="1" x14ac:dyDescent="0.2">
      <c r="A16" s="6" t="s">
        <v>41</v>
      </c>
      <c r="B16" s="8" t="s">
        <v>42</v>
      </c>
      <c r="C16" s="6" t="s">
        <v>9</v>
      </c>
      <c r="D16" s="6" t="s">
        <v>43</v>
      </c>
      <c r="E16" s="7" t="s">
        <v>22</v>
      </c>
      <c r="F16" s="8">
        <v>12</v>
      </c>
      <c r="G16" s="9">
        <v>52.8</v>
      </c>
      <c r="H16" s="9">
        <v>633.6</v>
      </c>
      <c r="I16" s="10"/>
      <c r="O16" s="19"/>
      <c r="P16" s="19"/>
    </row>
    <row r="17" spans="1:16" ht="39" customHeight="1" x14ac:dyDescent="0.2">
      <c r="A17" s="6" t="s">
        <v>44</v>
      </c>
      <c r="B17" s="8" t="s">
        <v>45</v>
      </c>
      <c r="C17" s="6" t="s">
        <v>9</v>
      </c>
      <c r="D17" s="6" t="s">
        <v>46</v>
      </c>
      <c r="E17" s="7" t="s">
        <v>22</v>
      </c>
      <c r="F17" s="8">
        <v>48</v>
      </c>
      <c r="G17" s="9">
        <v>65.06</v>
      </c>
      <c r="H17" s="9">
        <v>3122.88</v>
      </c>
      <c r="I17" s="10"/>
      <c r="O17" s="19"/>
      <c r="P17" s="19"/>
    </row>
    <row r="18" spans="1:16" ht="25.9" customHeight="1" x14ac:dyDescent="0.2">
      <c r="A18" s="6" t="s">
        <v>47</v>
      </c>
      <c r="B18" s="8" t="s">
        <v>48</v>
      </c>
      <c r="C18" s="6" t="s">
        <v>9</v>
      </c>
      <c r="D18" s="6" t="s">
        <v>49</v>
      </c>
      <c r="E18" s="7" t="s">
        <v>22</v>
      </c>
      <c r="F18" s="8">
        <v>2</v>
      </c>
      <c r="G18" s="9">
        <v>72.77</v>
      </c>
      <c r="H18" s="9">
        <v>145.54</v>
      </c>
      <c r="I18" s="10"/>
      <c r="O18" s="19"/>
      <c r="P18" s="19"/>
    </row>
    <row r="19" spans="1:16" ht="24" customHeight="1" x14ac:dyDescent="0.2">
      <c r="A19" s="2" t="s">
        <v>50</v>
      </c>
      <c r="B19" s="2"/>
      <c r="C19" s="2"/>
      <c r="D19" s="2" t="s">
        <v>51</v>
      </c>
      <c r="E19" s="2"/>
      <c r="F19" s="3"/>
      <c r="G19" s="2"/>
      <c r="H19" s="4">
        <v>2115.4499999999998</v>
      </c>
      <c r="I19" s="5">
        <v>1.38E-2</v>
      </c>
      <c r="O19" s="19"/>
      <c r="P19" s="19"/>
    </row>
    <row r="20" spans="1:16" ht="39" customHeight="1" x14ac:dyDescent="0.2">
      <c r="A20" s="6" t="s">
        <v>52</v>
      </c>
      <c r="B20" s="8" t="s">
        <v>53</v>
      </c>
      <c r="C20" s="6" t="s">
        <v>9</v>
      </c>
      <c r="D20" s="6" t="s">
        <v>54</v>
      </c>
      <c r="E20" s="7" t="s">
        <v>11</v>
      </c>
      <c r="F20" s="8">
        <v>100</v>
      </c>
      <c r="G20" s="9">
        <v>11.64</v>
      </c>
      <c r="H20" s="9">
        <v>1164</v>
      </c>
      <c r="I20" s="10"/>
      <c r="O20" s="19"/>
      <c r="P20" s="19"/>
    </row>
    <row r="21" spans="1:16" ht="39" customHeight="1" x14ac:dyDescent="0.2">
      <c r="A21" s="6" t="s">
        <v>55</v>
      </c>
      <c r="B21" s="8" t="s">
        <v>56</v>
      </c>
      <c r="C21" s="6" t="s">
        <v>9</v>
      </c>
      <c r="D21" s="6" t="s">
        <v>57</v>
      </c>
      <c r="E21" s="7" t="s">
        <v>11</v>
      </c>
      <c r="F21" s="8">
        <v>200</v>
      </c>
      <c r="G21" s="9">
        <v>3.61</v>
      </c>
      <c r="H21" s="9">
        <v>722</v>
      </c>
      <c r="I21" s="10"/>
      <c r="O21" s="19"/>
      <c r="P21" s="19"/>
    </row>
    <row r="22" spans="1:16" ht="25.9" customHeight="1" x14ac:dyDescent="0.2">
      <c r="A22" s="6" t="s">
        <v>58</v>
      </c>
      <c r="B22" s="8" t="s">
        <v>59</v>
      </c>
      <c r="C22" s="6" t="s">
        <v>9</v>
      </c>
      <c r="D22" s="6" t="s">
        <v>60</v>
      </c>
      <c r="E22" s="7" t="s">
        <v>22</v>
      </c>
      <c r="F22" s="8">
        <v>2</v>
      </c>
      <c r="G22" s="9">
        <v>32.85</v>
      </c>
      <c r="H22" s="9">
        <v>65.7</v>
      </c>
      <c r="I22" s="10"/>
      <c r="O22" s="19"/>
      <c r="P22" s="19"/>
    </row>
    <row r="23" spans="1:16" ht="52.15" customHeight="1" x14ac:dyDescent="0.2">
      <c r="A23" s="6" t="s">
        <v>61</v>
      </c>
      <c r="B23" s="8" t="s">
        <v>62</v>
      </c>
      <c r="C23" s="6" t="s">
        <v>9</v>
      </c>
      <c r="D23" s="6" t="s">
        <v>63</v>
      </c>
      <c r="E23" s="7" t="s">
        <v>22</v>
      </c>
      <c r="F23" s="8">
        <v>1</v>
      </c>
      <c r="G23" s="9">
        <v>163.75</v>
      </c>
      <c r="H23" s="9">
        <v>163.75</v>
      </c>
      <c r="I23" s="10"/>
      <c r="O23" s="19"/>
      <c r="P23" s="19"/>
    </row>
    <row r="24" spans="1:16" ht="24" customHeight="1" x14ac:dyDescent="0.2">
      <c r="A24" s="2" t="s">
        <v>64</v>
      </c>
      <c r="B24" s="2"/>
      <c r="C24" s="2"/>
      <c r="D24" s="2" t="s">
        <v>65</v>
      </c>
      <c r="E24" s="2"/>
      <c r="F24" s="3"/>
      <c r="G24" s="2"/>
      <c r="H24" s="4">
        <v>385.89</v>
      </c>
      <c r="I24" s="5">
        <v>2.5000000000000001E-3</v>
      </c>
      <c r="O24" s="19"/>
      <c r="P24" s="19"/>
    </row>
    <row r="25" spans="1:16" ht="39" customHeight="1" x14ac:dyDescent="0.2">
      <c r="A25" s="6" t="s">
        <v>66</v>
      </c>
      <c r="B25" s="8" t="s">
        <v>67</v>
      </c>
      <c r="C25" s="6" t="s">
        <v>9</v>
      </c>
      <c r="D25" s="6" t="s">
        <v>68</v>
      </c>
      <c r="E25" s="7" t="s">
        <v>22</v>
      </c>
      <c r="F25" s="8">
        <v>3</v>
      </c>
      <c r="G25" s="9">
        <v>128.63</v>
      </c>
      <c r="H25" s="9">
        <v>385.89</v>
      </c>
      <c r="I25" s="10"/>
      <c r="O25" s="19"/>
      <c r="P25" s="19"/>
    </row>
    <row r="26" spans="1:16" ht="24" customHeight="1" x14ac:dyDescent="0.2">
      <c r="A26" s="2" t="s">
        <v>69</v>
      </c>
      <c r="B26" s="2"/>
      <c r="C26" s="2"/>
      <c r="D26" s="2" t="s">
        <v>70</v>
      </c>
      <c r="E26" s="2"/>
      <c r="F26" s="3"/>
      <c r="G26" s="2"/>
      <c r="H26" s="4">
        <v>8432.7900000000009</v>
      </c>
      <c r="I26" s="5">
        <v>5.5100000000000003E-2</v>
      </c>
      <c r="O26" s="19"/>
      <c r="P26" s="19"/>
    </row>
    <row r="27" spans="1:16" ht="25.9" customHeight="1" x14ac:dyDescent="0.2">
      <c r="A27" s="6" t="s">
        <v>71</v>
      </c>
      <c r="B27" s="8" t="s">
        <v>72</v>
      </c>
      <c r="C27" s="6" t="s">
        <v>9</v>
      </c>
      <c r="D27" s="6" t="s">
        <v>73</v>
      </c>
      <c r="E27" s="7" t="s">
        <v>22</v>
      </c>
      <c r="F27" s="8">
        <v>3</v>
      </c>
      <c r="G27" s="9">
        <v>605.03</v>
      </c>
      <c r="H27" s="9">
        <v>1815.09</v>
      </c>
      <c r="I27" s="10"/>
      <c r="O27" s="19"/>
      <c r="P27" s="19"/>
    </row>
    <row r="28" spans="1:16" ht="39" customHeight="1" x14ac:dyDescent="0.2">
      <c r="A28" s="6" t="s">
        <v>74</v>
      </c>
      <c r="B28" s="8" t="s">
        <v>75</v>
      </c>
      <c r="C28" s="6" t="s">
        <v>9</v>
      </c>
      <c r="D28" s="6" t="s">
        <v>76</v>
      </c>
      <c r="E28" s="7" t="s">
        <v>22</v>
      </c>
      <c r="F28" s="8">
        <v>3</v>
      </c>
      <c r="G28" s="9">
        <v>512.38</v>
      </c>
      <c r="H28" s="9">
        <v>1537.14</v>
      </c>
      <c r="I28" s="10"/>
      <c r="O28" s="19"/>
      <c r="P28" s="19"/>
    </row>
    <row r="29" spans="1:16" ht="64.900000000000006" customHeight="1" x14ac:dyDescent="0.2">
      <c r="A29" s="6" t="s">
        <v>77</v>
      </c>
      <c r="B29" s="8" t="s">
        <v>78</v>
      </c>
      <c r="C29" s="6" t="s">
        <v>9</v>
      </c>
      <c r="D29" s="6" t="s">
        <v>79</v>
      </c>
      <c r="E29" s="7" t="s">
        <v>22</v>
      </c>
      <c r="F29" s="8">
        <v>6</v>
      </c>
      <c r="G29" s="9">
        <v>529.38</v>
      </c>
      <c r="H29" s="9">
        <v>3176.28</v>
      </c>
      <c r="I29" s="10"/>
      <c r="O29" s="19"/>
      <c r="P29" s="19"/>
    </row>
    <row r="30" spans="1:16" ht="39" customHeight="1" x14ac:dyDescent="0.2">
      <c r="A30" s="6" t="s">
        <v>80</v>
      </c>
      <c r="B30" s="8" t="s">
        <v>81</v>
      </c>
      <c r="C30" s="6" t="s">
        <v>9</v>
      </c>
      <c r="D30" s="6" t="s">
        <v>82</v>
      </c>
      <c r="E30" s="7" t="s">
        <v>22</v>
      </c>
      <c r="F30" s="8">
        <v>6</v>
      </c>
      <c r="G30" s="9">
        <v>260.52</v>
      </c>
      <c r="H30" s="9">
        <v>1563.12</v>
      </c>
      <c r="I30" s="10"/>
      <c r="O30" s="19"/>
      <c r="P30" s="19"/>
    </row>
    <row r="31" spans="1:16" ht="25.9" customHeight="1" x14ac:dyDescent="0.2">
      <c r="A31" s="6" t="s">
        <v>83</v>
      </c>
      <c r="B31" s="8" t="s">
        <v>84</v>
      </c>
      <c r="C31" s="6" t="s">
        <v>9</v>
      </c>
      <c r="D31" s="6" t="s">
        <v>85</v>
      </c>
      <c r="E31" s="7" t="s">
        <v>22</v>
      </c>
      <c r="F31" s="8">
        <v>6</v>
      </c>
      <c r="G31" s="9">
        <v>26.52</v>
      </c>
      <c r="H31" s="9">
        <v>159.12</v>
      </c>
      <c r="I31" s="10"/>
      <c r="O31" s="19"/>
      <c r="P31" s="19"/>
    </row>
    <row r="32" spans="1:16" ht="39" customHeight="1" x14ac:dyDescent="0.2">
      <c r="A32" s="6" t="s">
        <v>86</v>
      </c>
      <c r="B32" s="8" t="s">
        <v>87</v>
      </c>
      <c r="C32" s="6" t="s">
        <v>9</v>
      </c>
      <c r="D32" s="6" t="s">
        <v>88</v>
      </c>
      <c r="E32" s="7" t="s">
        <v>22</v>
      </c>
      <c r="F32" s="8">
        <v>6</v>
      </c>
      <c r="G32" s="9">
        <v>30.34</v>
      </c>
      <c r="H32" s="9">
        <v>182.04</v>
      </c>
      <c r="I32" s="10"/>
      <c r="O32" s="19"/>
      <c r="P32" s="19"/>
    </row>
    <row r="33" spans="1:16" ht="24" customHeight="1" x14ac:dyDescent="0.2">
      <c r="A33" s="2" t="s">
        <v>89</v>
      </c>
      <c r="B33" s="2"/>
      <c r="C33" s="2"/>
      <c r="D33" s="2" t="s">
        <v>90</v>
      </c>
      <c r="E33" s="2"/>
      <c r="F33" s="3"/>
      <c r="G33" s="2"/>
      <c r="H33" s="4">
        <v>35739.14</v>
      </c>
      <c r="I33" s="5">
        <v>0.23350000000000001</v>
      </c>
      <c r="O33" s="19"/>
      <c r="P33" s="19"/>
    </row>
    <row r="34" spans="1:16" ht="25.9" customHeight="1" x14ac:dyDescent="0.2">
      <c r="A34" s="6" t="s">
        <v>91</v>
      </c>
      <c r="B34" s="8" t="s">
        <v>92</v>
      </c>
      <c r="C34" s="6" t="s">
        <v>9</v>
      </c>
      <c r="D34" s="6" t="s">
        <v>93</v>
      </c>
      <c r="E34" s="7" t="s">
        <v>11</v>
      </c>
      <c r="F34" s="8">
        <v>39.25</v>
      </c>
      <c r="G34" s="9">
        <v>181.62</v>
      </c>
      <c r="H34" s="9">
        <v>7128.59</v>
      </c>
      <c r="I34" s="10"/>
      <c r="O34" s="19"/>
      <c r="P34" s="19"/>
    </row>
    <row r="35" spans="1:16" ht="39" customHeight="1" x14ac:dyDescent="0.2">
      <c r="A35" s="6" t="s">
        <v>94</v>
      </c>
      <c r="B35" s="8" t="s">
        <v>95</v>
      </c>
      <c r="C35" s="6" t="s">
        <v>9</v>
      </c>
      <c r="D35" s="6" t="s">
        <v>96</v>
      </c>
      <c r="E35" s="7" t="s">
        <v>11</v>
      </c>
      <c r="F35" s="8">
        <v>41.25</v>
      </c>
      <c r="G35" s="9">
        <v>124.99</v>
      </c>
      <c r="H35" s="9">
        <v>5155.84</v>
      </c>
      <c r="I35" s="10"/>
      <c r="O35" s="19"/>
      <c r="P35" s="19"/>
    </row>
    <row r="36" spans="1:16" ht="39" customHeight="1" x14ac:dyDescent="0.2">
      <c r="A36" s="6" t="s">
        <v>97</v>
      </c>
      <c r="B36" s="8" t="s">
        <v>98</v>
      </c>
      <c r="C36" s="6" t="s">
        <v>9</v>
      </c>
      <c r="D36" s="6" t="s">
        <v>99</v>
      </c>
      <c r="E36" s="7" t="s">
        <v>10</v>
      </c>
      <c r="F36" s="8">
        <v>247.17574999999999</v>
      </c>
      <c r="G36" s="9">
        <v>76.31</v>
      </c>
      <c r="H36" s="9">
        <v>18861.98</v>
      </c>
      <c r="I36" s="10"/>
      <c r="O36" s="19"/>
      <c r="P36" s="19"/>
    </row>
    <row r="37" spans="1:16" ht="39" customHeight="1" x14ac:dyDescent="0.2">
      <c r="A37" s="6" t="s">
        <v>100</v>
      </c>
      <c r="B37" s="8" t="s">
        <v>101</v>
      </c>
      <c r="C37" s="6" t="s">
        <v>9</v>
      </c>
      <c r="D37" s="6" t="s">
        <v>102</v>
      </c>
      <c r="E37" s="7" t="s">
        <v>10</v>
      </c>
      <c r="F37" s="8">
        <v>43.12</v>
      </c>
      <c r="G37" s="9">
        <v>68.349999999999994</v>
      </c>
      <c r="H37" s="9">
        <v>2947.25</v>
      </c>
      <c r="I37" s="10"/>
      <c r="O37" s="19"/>
      <c r="P37" s="19"/>
    </row>
    <row r="38" spans="1:16" ht="25.9" customHeight="1" x14ac:dyDescent="0.2">
      <c r="A38" s="6" t="s">
        <v>103</v>
      </c>
      <c r="B38" s="8" t="s">
        <v>104</v>
      </c>
      <c r="C38" s="6" t="s">
        <v>9</v>
      </c>
      <c r="D38" s="6" t="s">
        <v>105</v>
      </c>
      <c r="E38" s="7" t="s">
        <v>11</v>
      </c>
      <c r="F38" s="8">
        <v>11.68</v>
      </c>
      <c r="G38" s="9">
        <v>140.88</v>
      </c>
      <c r="H38" s="9">
        <v>1645.48</v>
      </c>
      <c r="I38" s="10"/>
      <c r="O38" s="19"/>
      <c r="P38" s="19"/>
    </row>
    <row r="39" spans="1:16" ht="24" customHeight="1" x14ac:dyDescent="0.2">
      <c r="A39" s="2" t="s">
        <v>106</v>
      </c>
      <c r="B39" s="2"/>
      <c r="C39" s="2"/>
      <c r="D39" s="2" t="s">
        <v>107</v>
      </c>
      <c r="E39" s="2"/>
      <c r="F39" s="3"/>
      <c r="G39" s="2"/>
      <c r="H39" s="4">
        <v>15026.14</v>
      </c>
      <c r="I39" s="5">
        <v>9.8199999999999996E-2</v>
      </c>
      <c r="O39" s="19"/>
      <c r="P39" s="19"/>
    </row>
    <row r="40" spans="1:16" ht="39" customHeight="1" x14ac:dyDescent="0.2">
      <c r="A40" s="6" t="s">
        <v>108</v>
      </c>
      <c r="B40" s="8" t="s">
        <v>109</v>
      </c>
      <c r="C40" s="6" t="s">
        <v>9</v>
      </c>
      <c r="D40" s="6" t="s">
        <v>110</v>
      </c>
      <c r="E40" s="7" t="s">
        <v>10</v>
      </c>
      <c r="F40" s="8">
        <v>197.45259999999999</v>
      </c>
      <c r="G40" s="9">
        <v>40.5</v>
      </c>
      <c r="H40" s="9">
        <v>7996.83</v>
      </c>
      <c r="I40" s="10"/>
      <c r="O40" s="19"/>
      <c r="P40" s="19"/>
    </row>
    <row r="41" spans="1:16" ht="52.15" customHeight="1" x14ac:dyDescent="0.2">
      <c r="A41" s="6" t="s">
        <v>111</v>
      </c>
      <c r="B41" s="8" t="s">
        <v>112</v>
      </c>
      <c r="C41" s="6" t="s">
        <v>9</v>
      </c>
      <c r="D41" s="6" t="s">
        <v>113</v>
      </c>
      <c r="E41" s="7" t="s">
        <v>10</v>
      </c>
      <c r="F41" s="8">
        <v>197.45259999999999</v>
      </c>
      <c r="G41" s="9">
        <v>35.6</v>
      </c>
      <c r="H41" s="9">
        <v>7029.31</v>
      </c>
      <c r="I41" s="10"/>
      <c r="O41" s="19"/>
      <c r="P41" s="19"/>
    </row>
    <row r="42" spans="1:16" ht="24" customHeight="1" x14ac:dyDescent="0.2">
      <c r="A42" s="2" t="s">
        <v>114</v>
      </c>
      <c r="B42" s="2"/>
      <c r="C42" s="2"/>
      <c r="D42" s="2" t="s">
        <v>115</v>
      </c>
      <c r="E42" s="2"/>
      <c r="F42" s="3"/>
      <c r="G42" s="2"/>
      <c r="H42" s="4">
        <v>20411.93</v>
      </c>
      <c r="I42" s="5">
        <v>0.13350000000000001</v>
      </c>
      <c r="O42" s="19"/>
      <c r="P42" s="19"/>
    </row>
    <row r="43" spans="1:16" ht="64.900000000000006" customHeight="1" x14ac:dyDescent="0.2">
      <c r="A43" s="6" t="s">
        <v>116</v>
      </c>
      <c r="B43" s="8" t="s">
        <v>117</v>
      </c>
      <c r="C43" s="6" t="s">
        <v>9</v>
      </c>
      <c r="D43" s="6" t="s">
        <v>118</v>
      </c>
      <c r="E43" s="7" t="s">
        <v>22</v>
      </c>
      <c r="F43" s="8">
        <v>6</v>
      </c>
      <c r="G43" s="9">
        <v>1247.73</v>
      </c>
      <c r="H43" s="9">
        <v>7486.38</v>
      </c>
      <c r="I43" s="10"/>
      <c r="O43" s="19"/>
      <c r="P43" s="19"/>
    </row>
    <row r="44" spans="1:16" ht="39" customHeight="1" x14ac:dyDescent="0.2">
      <c r="A44" s="6" t="s">
        <v>119</v>
      </c>
      <c r="B44" s="8" t="s">
        <v>120</v>
      </c>
      <c r="C44" s="6" t="s">
        <v>9</v>
      </c>
      <c r="D44" s="6" t="s">
        <v>121</v>
      </c>
      <c r="E44" s="7" t="s">
        <v>22</v>
      </c>
      <c r="F44" s="8">
        <v>2</v>
      </c>
      <c r="G44" s="9">
        <v>1726.84</v>
      </c>
      <c r="H44" s="9">
        <v>3453.68</v>
      </c>
      <c r="I44" s="10"/>
      <c r="O44" s="19"/>
      <c r="P44" s="19"/>
    </row>
    <row r="45" spans="1:16" ht="78" customHeight="1" x14ac:dyDescent="0.2">
      <c r="A45" s="6" t="s">
        <v>122</v>
      </c>
      <c r="B45" s="8" t="s">
        <v>123</v>
      </c>
      <c r="C45" s="6" t="s">
        <v>9</v>
      </c>
      <c r="D45" s="6" t="s">
        <v>124</v>
      </c>
      <c r="E45" s="7" t="s">
        <v>10</v>
      </c>
      <c r="F45" s="8">
        <v>9.6</v>
      </c>
      <c r="G45" s="9">
        <v>411.13</v>
      </c>
      <c r="H45" s="9">
        <v>3946.85</v>
      </c>
      <c r="I45" s="10"/>
      <c r="O45" s="19"/>
      <c r="P45" s="19"/>
    </row>
    <row r="46" spans="1:16" ht="39" customHeight="1" x14ac:dyDescent="0.2">
      <c r="A46" s="6" t="s">
        <v>125</v>
      </c>
      <c r="B46" s="8" t="s">
        <v>126</v>
      </c>
      <c r="C46" s="6" t="s">
        <v>9</v>
      </c>
      <c r="D46" s="6" t="s">
        <v>127</v>
      </c>
      <c r="E46" s="7" t="s">
        <v>22</v>
      </c>
      <c r="F46" s="8">
        <v>2</v>
      </c>
      <c r="G46" s="9">
        <v>1092.93</v>
      </c>
      <c r="H46" s="9">
        <v>2185.86</v>
      </c>
      <c r="I46" s="10"/>
      <c r="O46" s="19"/>
      <c r="P46" s="19"/>
    </row>
    <row r="47" spans="1:16" ht="78" customHeight="1" x14ac:dyDescent="0.2">
      <c r="A47" s="6" t="s">
        <v>128</v>
      </c>
      <c r="B47" s="8" t="s">
        <v>129</v>
      </c>
      <c r="C47" s="6" t="s">
        <v>9</v>
      </c>
      <c r="D47" s="6" t="s">
        <v>130</v>
      </c>
      <c r="E47" s="7" t="s">
        <v>10</v>
      </c>
      <c r="F47" s="8">
        <v>1.32</v>
      </c>
      <c r="G47" s="9">
        <v>775.1</v>
      </c>
      <c r="H47" s="9">
        <v>1023.13</v>
      </c>
      <c r="I47" s="10"/>
      <c r="O47" s="19"/>
      <c r="P47" s="19"/>
    </row>
    <row r="48" spans="1:16" ht="39" customHeight="1" x14ac:dyDescent="0.2">
      <c r="A48" s="6" t="s">
        <v>131</v>
      </c>
      <c r="B48" s="8" t="s">
        <v>120</v>
      </c>
      <c r="C48" s="6" t="s">
        <v>9</v>
      </c>
      <c r="D48" s="6" t="s">
        <v>121</v>
      </c>
      <c r="E48" s="7" t="s">
        <v>22</v>
      </c>
      <c r="F48" s="8">
        <v>1</v>
      </c>
      <c r="G48" s="9">
        <v>1726.84</v>
      </c>
      <c r="H48" s="9">
        <v>1726.84</v>
      </c>
      <c r="I48" s="10"/>
      <c r="O48" s="19"/>
      <c r="P48" s="19"/>
    </row>
    <row r="49" spans="1:16" ht="78" customHeight="1" x14ac:dyDescent="0.2">
      <c r="A49" s="6" t="s">
        <v>132</v>
      </c>
      <c r="B49" s="8" t="s">
        <v>133</v>
      </c>
      <c r="C49" s="6" t="s">
        <v>9</v>
      </c>
      <c r="D49" s="6" t="s">
        <v>134</v>
      </c>
      <c r="E49" s="7" t="s">
        <v>10</v>
      </c>
      <c r="F49" s="8">
        <v>1</v>
      </c>
      <c r="G49" s="9">
        <v>589.19000000000005</v>
      </c>
      <c r="H49" s="9">
        <v>589.17999999999995</v>
      </c>
      <c r="I49" s="10"/>
      <c r="O49" s="19"/>
      <c r="P49" s="19"/>
    </row>
    <row r="50" spans="1:16" ht="24" customHeight="1" x14ac:dyDescent="0.2">
      <c r="A50" s="2" t="s">
        <v>135</v>
      </c>
      <c r="B50" s="2"/>
      <c r="C50" s="2"/>
      <c r="D50" s="2" t="s">
        <v>136</v>
      </c>
      <c r="E50" s="2"/>
      <c r="F50" s="3"/>
      <c r="G50" s="2"/>
      <c r="H50" s="4">
        <v>33832.26</v>
      </c>
      <c r="I50" s="5">
        <v>0.221</v>
      </c>
      <c r="O50" s="19"/>
      <c r="P50" s="19"/>
    </row>
    <row r="51" spans="1:16" ht="25.9" customHeight="1" x14ac:dyDescent="0.2">
      <c r="A51" s="6" t="s">
        <v>137</v>
      </c>
      <c r="B51" s="8" t="s">
        <v>138</v>
      </c>
      <c r="C51" s="6" t="s">
        <v>9</v>
      </c>
      <c r="D51" s="6" t="s">
        <v>139</v>
      </c>
      <c r="E51" s="7" t="s">
        <v>10</v>
      </c>
      <c r="F51" s="8">
        <v>733.68399999999997</v>
      </c>
      <c r="G51" s="9">
        <v>4.03</v>
      </c>
      <c r="H51" s="9">
        <v>2956.75</v>
      </c>
      <c r="I51" s="10"/>
      <c r="O51" s="19"/>
      <c r="P51" s="19"/>
    </row>
    <row r="52" spans="1:16" ht="25.9" customHeight="1" x14ac:dyDescent="0.2">
      <c r="A52" s="6" t="s">
        <v>140</v>
      </c>
      <c r="B52" s="8" t="s">
        <v>141</v>
      </c>
      <c r="C52" s="6" t="s">
        <v>9</v>
      </c>
      <c r="D52" s="6" t="s">
        <v>142</v>
      </c>
      <c r="E52" s="7" t="s">
        <v>10</v>
      </c>
      <c r="F52" s="8">
        <v>195.65260000000001</v>
      </c>
      <c r="G52" s="9">
        <v>35.57</v>
      </c>
      <c r="H52" s="9">
        <v>6959.36</v>
      </c>
      <c r="I52" s="10"/>
      <c r="O52" s="19"/>
      <c r="P52" s="19"/>
    </row>
    <row r="53" spans="1:16" ht="25.9" customHeight="1" x14ac:dyDescent="0.2">
      <c r="A53" s="6" t="s">
        <v>143</v>
      </c>
      <c r="B53" s="8" t="s">
        <v>144</v>
      </c>
      <c r="C53" s="6" t="s">
        <v>9</v>
      </c>
      <c r="D53" s="6" t="s">
        <v>145</v>
      </c>
      <c r="E53" s="7" t="s">
        <v>10</v>
      </c>
      <c r="F53" s="8">
        <v>788.36199999999997</v>
      </c>
      <c r="G53" s="9">
        <v>13.04</v>
      </c>
      <c r="H53" s="9">
        <v>10280.24</v>
      </c>
      <c r="I53" s="10"/>
      <c r="O53" s="19"/>
      <c r="P53" s="19"/>
    </row>
    <row r="54" spans="1:16" ht="25.9" customHeight="1" x14ac:dyDescent="0.2">
      <c r="A54" s="6" t="s">
        <v>146</v>
      </c>
      <c r="B54" s="8" t="s">
        <v>147</v>
      </c>
      <c r="C54" s="6" t="s">
        <v>9</v>
      </c>
      <c r="D54" s="6" t="s">
        <v>148</v>
      </c>
      <c r="E54" s="7" t="s">
        <v>10</v>
      </c>
      <c r="F54" s="8">
        <v>195.65260000000001</v>
      </c>
      <c r="G54" s="9">
        <v>16.5</v>
      </c>
      <c r="H54" s="9">
        <v>3228.27</v>
      </c>
      <c r="I54" s="10"/>
      <c r="O54" s="19"/>
      <c r="P54" s="19"/>
    </row>
    <row r="55" spans="1:16" ht="25.9" customHeight="1" x14ac:dyDescent="0.2">
      <c r="A55" s="6" t="s">
        <v>149</v>
      </c>
      <c r="B55" s="8" t="s">
        <v>150</v>
      </c>
      <c r="C55" s="6" t="s">
        <v>9</v>
      </c>
      <c r="D55" s="6" t="s">
        <v>151</v>
      </c>
      <c r="E55" s="7" t="s">
        <v>10</v>
      </c>
      <c r="F55" s="8">
        <v>733.68399999999997</v>
      </c>
      <c r="G55" s="9">
        <v>13.96</v>
      </c>
      <c r="H55" s="9">
        <v>10242.23</v>
      </c>
      <c r="I55" s="10"/>
      <c r="O55" s="19"/>
      <c r="P55" s="19"/>
    </row>
    <row r="56" spans="1:16" ht="24" customHeight="1" x14ac:dyDescent="0.2">
      <c r="A56" s="2" t="s">
        <v>152</v>
      </c>
      <c r="B56" s="2"/>
      <c r="C56" s="2"/>
      <c r="D56" s="2" t="s">
        <v>153</v>
      </c>
      <c r="E56" s="2"/>
      <c r="F56" s="3"/>
      <c r="G56" s="2"/>
      <c r="H56" s="4">
        <f>156.3</f>
        <v>156.30000000000001</v>
      </c>
      <c r="I56" s="5">
        <v>1E-3</v>
      </c>
      <c r="O56" s="19"/>
      <c r="P56" s="19"/>
    </row>
    <row r="57" spans="1:16" ht="25.9" customHeight="1" x14ac:dyDescent="0.2">
      <c r="A57" s="6" t="s">
        <v>154</v>
      </c>
      <c r="B57" s="8" t="s">
        <v>155</v>
      </c>
      <c r="C57" s="6" t="s">
        <v>9</v>
      </c>
      <c r="D57" s="6" t="s">
        <v>156</v>
      </c>
      <c r="E57" s="7" t="s">
        <v>10</v>
      </c>
      <c r="F57" s="8">
        <v>5</v>
      </c>
      <c r="G57" s="23">
        <v>31.26</v>
      </c>
      <c r="H57" s="9">
        <v>156.30000000000001</v>
      </c>
      <c r="I57" s="10"/>
      <c r="O57" s="19"/>
      <c r="P57" s="19"/>
    </row>
    <row r="58" spans="1:16" x14ac:dyDescent="0.2">
      <c r="A58" s="13"/>
      <c r="B58" s="13"/>
      <c r="C58" s="13"/>
      <c r="D58" s="13"/>
      <c r="E58" s="13"/>
      <c r="F58" s="13"/>
      <c r="H58" s="18"/>
      <c r="I58" s="13"/>
      <c r="O58" s="19"/>
      <c r="P58" s="19"/>
    </row>
    <row r="59" spans="1:16" ht="25.5" x14ac:dyDescent="0.2">
      <c r="A59" s="15"/>
      <c r="B59" s="15"/>
      <c r="C59" s="15"/>
      <c r="D59" s="15"/>
      <c r="E59" s="15"/>
      <c r="F59" s="15"/>
      <c r="G59" s="24"/>
      <c r="H59" s="42" t="s">
        <v>165</v>
      </c>
      <c r="I59" s="15"/>
    </row>
    <row r="60" spans="1:16" x14ac:dyDescent="0.2">
      <c r="A60" s="28"/>
      <c r="B60" s="28"/>
      <c r="C60" s="28"/>
      <c r="D60" s="14"/>
      <c r="E60" s="13"/>
      <c r="F60" s="13"/>
      <c r="G60" s="13"/>
      <c r="H60" s="36" t="s">
        <v>162</v>
      </c>
      <c r="I60" s="37"/>
    </row>
    <row r="61" spans="1:16" x14ac:dyDescent="0.2">
      <c r="A61" s="28"/>
      <c r="B61" s="28"/>
      <c r="C61" s="28"/>
      <c r="D61" s="14"/>
      <c r="E61" s="13"/>
      <c r="F61" s="13"/>
      <c r="G61" s="13"/>
      <c r="H61" s="29">
        <v>1</v>
      </c>
      <c r="I61" s="30"/>
    </row>
    <row r="62" spans="1:16" x14ac:dyDescent="0.2">
      <c r="A62" s="13"/>
      <c r="B62" s="13"/>
      <c r="C62" s="13"/>
      <c r="D62" s="14" t="s">
        <v>164</v>
      </c>
      <c r="E62" s="13"/>
      <c r="F62" s="13"/>
      <c r="G62" s="13"/>
      <c r="H62" s="27" t="s">
        <v>163</v>
      </c>
      <c r="I62" s="26"/>
    </row>
    <row r="63" spans="1:16" ht="18.600000000000001" customHeight="1" x14ac:dyDescent="0.2">
      <c r="A63" s="12"/>
      <c r="B63" s="12"/>
      <c r="C63" s="12"/>
      <c r="D63" s="12"/>
      <c r="E63" s="12"/>
      <c r="F63" s="12"/>
      <c r="G63" s="12"/>
      <c r="H63" s="25"/>
    </row>
    <row r="64" spans="1:16" x14ac:dyDescent="0.2">
      <c r="A64" s="12"/>
      <c r="B64" s="12"/>
      <c r="C64" s="12"/>
      <c r="D64" s="25" t="s">
        <v>158</v>
      </c>
      <c r="E64" s="12"/>
      <c r="F64" s="12"/>
      <c r="G64" s="12"/>
      <c r="H64" s="12"/>
    </row>
    <row r="65" spans="1:8" x14ac:dyDescent="0.2">
      <c r="A65" s="12"/>
      <c r="B65" s="12"/>
      <c r="C65" s="12"/>
      <c r="D65" s="12"/>
      <c r="E65" s="12"/>
      <c r="F65" s="12"/>
      <c r="G65" s="12"/>
      <c r="H65" s="12"/>
    </row>
    <row r="66" spans="1:8" x14ac:dyDescent="0.2">
      <c r="A66" s="12"/>
      <c r="B66" s="12"/>
      <c r="C66" s="12"/>
      <c r="D66" s="12"/>
      <c r="E66" s="12"/>
      <c r="F66" s="12"/>
      <c r="G66" s="12"/>
      <c r="H66" s="12"/>
    </row>
    <row r="67" spans="1:8" x14ac:dyDescent="0.2">
      <c r="A67" s="12"/>
      <c r="B67" s="12"/>
      <c r="C67" s="12"/>
      <c r="D67" s="12"/>
      <c r="E67" s="12"/>
      <c r="F67" s="12"/>
      <c r="G67" s="12"/>
      <c r="H67" s="12"/>
    </row>
    <row r="70" spans="1:8" x14ac:dyDescent="0.2">
      <c r="D70" s="16">
        <v>26306.55</v>
      </c>
    </row>
    <row r="71" spans="1:8" x14ac:dyDescent="0.2">
      <c r="D71" s="16">
        <v>99380.52</v>
      </c>
    </row>
    <row r="72" spans="1:8" x14ac:dyDescent="0.2">
      <c r="D72" s="16">
        <v>59243.17</v>
      </c>
    </row>
    <row r="73" spans="1:8" x14ac:dyDescent="0.2">
      <c r="D73" s="16">
        <v>22050.82</v>
      </c>
    </row>
    <row r="76" spans="1:8" x14ac:dyDescent="0.2">
      <c r="D76" s="16">
        <v>336200</v>
      </c>
      <c r="F76" s="16">
        <v>370099.46</v>
      </c>
    </row>
    <row r="78" spans="1:8" x14ac:dyDescent="0.2">
      <c r="F78" s="17">
        <f>F76-SUM(D70:D73)</f>
        <v>163118.40000000002</v>
      </c>
    </row>
  </sheetData>
  <mergeCells count="17">
    <mergeCell ref="E1:G1"/>
    <mergeCell ref="H1:I1"/>
    <mergeCell ref="E2:G2"/>
    <mergeCell ref="H2:I2"/>
    <mergeCell ref="A3:I3"/>
    <mergeCell ref="A61:C61"/>
    <mergeCell ref="H61:I61"/>
    <mergeCell ref="A4:A5"/>
    <mergeCell ref="B4:B5"/>
    <mergeCell ref="C4:C5"/>
    <mergeCell ref="D4:D5"/>
    <mergeCell ref="E4:E5"/>
    <mergeCell ref="F4:F5"/>
    <mergeCell ref="G4:G5"/>
    <mergeCell ref="I4:I5"/>
    <mergeCell ref="A60:C60"/>
    <mergeCell ref="H60:I60"/>
  </mergeCells>
  <pageMargins left="0.5" right="0.5" top="1" bottom="1" header="0.5" footer="0.5"/>
  <pageSetup paperSize="9" scale="79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Planilha1</vt:lpstr>
      <vt:lpstr>Planilha2</vt:lpstr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PC47</cp:lastModifiedBy>
  <cp:revision>0</cp:revision>
  <cp:lastPrinted>2026-08-06T17:11:52Z</cp:lastPrinted>
  <dcterms:created xsi:type="dcterms:W3CDTF">2026-06-16T12:20:58Z</dcterms:created>
  <dcterms:modified xsi:type="dcterms:W3CDTF">2026-08-06T17:12:09Z</dcterms:modified>
</cp:coreProperties>
</file>