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PROJETOS\Parque de Exposições\Iluminação da Orla\"/>
    </mc:Choice>
  </mc:AlternateContent>
  <bookViews>
    <workbookView xWindow="0" yWindow="0" windowWidth="15645" windowHeight="8970"/>
  </bookViews>
  <sheets>
    <sheet name="cronograma" sheetId="1" r:id="rId1"/>
    <sheet name="orçamento" sheetId="2" r:id="rId2"/>
    <sheet name="BDI" sheetId="3" r:id="rId3"/>
  </sheets>
  <externalReferences>
    <externalReference r:id="rId4"/>
  </externalReferences>
  <definedNames>
    <definedName name="arredquant" localSheetId="0">IF(cronograma!$N$3=TRUE,2,15)</definedName>
    <definedName name="arredquant" localSheetId="1">IF(#REF!=TRUE,2,15)</definedName>
    <definedName name="arredquant">IF(#REF!=TRUE,2,15)</definedName>
    <definedName name="arredtot" localSheetId="0">IF(cronograma!$P$3=TRUE,2,15)</definedName>
    <definedName name="arredtot" localSheetId="1">IF(#REF!=TRUE,2,15)</definedName>
    <definedName name="arredtot">IF(#REF!=TRUE,2,15)</definedName>
    <definedName name="arredunit" localSheetId="0">IF(cronograma!$O$3=TRUE,2,15)</definedName>
    <definedName name="arredunit" localSheetId="1">IF(#REF!=TRUE,2,15)</definedName>
    <definedName name="arredunit">IF(#REF!=TRUE,2,15)</definedName>
    <definedName name="O" localSheetId="0">ROUND(ROUND(#REF!,[0]!arredquant)*ROUND(#REF!,[0]!arredunit),[0]!arredtot)</definedName>
    <definedName name="O" localSheetId="1">ROUND(ROUND(#REF!,orçamento!arredquant)*ROUND(#REF!,orçamento!arredunit),orçamento!arredtot)</definedName>
    <definedName name="O">ROUND(ROUND(#REF!,arredquant)*ROUND(#REF!,arredunit),arredtot)</definedName>
    <definedName name="RegimeExecucao">IF(OR([1]DADOS!$A$36="Empreitada Preço Global",[1]DADOS!$A$36="Empreitada Integral"),"Global","Unitário")</definedName>
    <definedName name="SomaAgrup" localSheetId="0">SUMIF(OFFSET(cronograma!$A1,1,0,cronograma!$B1),"S",OFFSET(cronograma!A1,1,0,cronograma!$B1))</definedName>
    <definedName name="SomaAgrup" localSheetId="1">SUMIF(OFFSET(#REF!,1,0,#REF!),"S",OFFSET(#REF!,1,0,#REF!))</definedName>
    <definedName name="SomaAgrup">SUMIF(OFFSET(#REF!,1,0,#REF!),"S",OFFSET(#REF!,1,0,#REF!))</definedName>
    <definedName name="total" localSheetId="0">ROUND(ROUND(cronograma!XFC1,cronograma!arredquant)*ROUND(cronograma!XFD1,cronograma!arredunit),cronograma!arredtot)</definedName>
    <definedName name="total" localSheetId="1">ROUND(ROUND(#REF!,orçamento!arredquant)*ROUND(#REF!,orçamento!arredunit),orçamento!arredtot)</definedName>
    <definedName name="total">ROUND(ROUND(#REF!,arredquant)*ROUND(#REF!,arredunit),arredtot)</definedName>
    <definedName name="varanda" localSheetId="0">ROUND(ROUND(#REF!,arredquant)*ROUND(#REF!,arredunit),arredtot)</definedName>
    <definedName name="varanda" localSheetId="1">ROUND(ROUND(#REF!,orçamento!arredquant)*ROUND(#REF!,orçamento!arredunit),orçamento!arredtot)</definedName>
    <definedName name="varanda">ROUND(ROUND(#REF!,arredquant)*ROUND(#REF!,arredunit),arredtot)</definedName>
  </definedNames>
  <calcPr calcId="162913"/>
  <extLst>
    <ext uri="GoogleSheetsCustomDataVersion2">
      <go:sheetsCustomData xmlns:go="http://customooxmlschemas.google.com/" r:id="rId8" roundtripDataChecksum="PiGJdOT3TmxqSqmKiCa0fU2CAaf5uChDbIctybk/0Ls="/>
    </ext>
  </extLst>
</workbook>
</file>

<file path=xl/calcChain.xml><?xml version="1.0" encoding="utf-8"?>
<calcChain xmlns="http://schemas.openxmlformats.org/spreadsheetml/2006/main">
  <c r="F14" i="3" l="1"/>
  <c r="E3" i="2" s="1"/>
  <c r="G37" i="2" s="1"/>
  <c r="H37" i="2" s="1"/>
  <c r="K13" i="3"/>
  <c r="E35" i="2"/>
  <c r="G17" i="1"/>
  <c r="I17" i="1" s="1"/>
  <c r="K17" i="1" s="1"/>
  <c r="M17" i="1" s="1"/>
  <c r="O17" i="1" s="1"/>
  <c r="Q17" i="1" s="1"/>
  <c r="S17" i="1" s="1"/>
  <c r="U17" i="1" s="1"/>
  <c r="W17" i="1" s="1"/>
  <c r="Y17" i="1" s="1"/>
  <c r="AA17" i="1" s="1"/>
  <c r="G16" i="1"/>
  <c r="I16" i="1" s="1"/>
  <c r="K16" i="1" s="1"/>
  <c r="M16" i="1" s="1"/>
  <c r="O16" i="1" s="1"/>
  <c r="Q16" i="1" s="1"/>
  <c r="S16" i="1" s="1"/>
  <c r="U16" i="1" s="1"/>
  <c r="W16" i="1" s="1"/>
  <c r="Y16" i="1" s="1"/>
  <c r="AA16" i="1" s="1"/>
  <c r="G15" i="1"/>
  <c r="I15" i="1" s="1"/>
  <c r="K15" i="1" s="1"/>
  <c r="M15" i="1" s="1"/>
  <c r="O15" i="1" s="1"/>
  <c r="Q15" i="1" s="1"/>
  <c r="S15" i="1" s="1"/>
  <c r="U15" i="1" s="1"/>
  <c r="W15" i="1" s="1"/>
  <c r="Y15" i="1" s="1"/>
  <c r="AA15" i="1" s="1"/>
  <c r="G14" i="1"/>
  <c r="I14" i="1" s="1"/>
  <c r="K14" i="1" s="1"/>
  <c r="M14" i="1" s="1"/>
  <c r="O14" i="1" s="1"/>
  <c r="Q14" i="1" s="1"/>
  <c r="S14" i="1" s="1"/>
  <c r="U14" i="1" s="1"/>
  <c r="W14" i="1" s="1"/>
  <c r="Y14" i="1" s="1"/>
  <c r="AA14" i="1" s="1"/>
  <c r="G13" i="1"/>
  <c r="I13" i="1" s="1"/>
  <c r="K13" i="1" s="1"/>
  <c r="M13" i="1" s="1"/>
  <c r="O13" i="1" s="1"/>
  <c r="Q13" i="1" s="1"/>
  <c r="S13" i="1" s="1"/>
  <c r="U13" i="1" s="1"/>
  <c r="W13" i="1" s="1"/>
  <c r="Y13" i="1" s="1"/>
  <c r="AA13" i="1" s="1"/>
  <c r="G12" i="1"/>
  <c r="I12" i="1" s="1"/>
  <c r="K12" i="1" s="1"/>
  <c r="M12" i="1" s="1"/>
  <c r="O12" i="1" s="1"/>
  <c r="Q12" i="1" s="1"/>
  <c r="S12" i="1" s="1"/>
  <c r="U12" i="1" s="1"/>
  <c r="W12" i="1" s="1"/>
  <c r="Y12" i="1" s="1"/>
  <c r="AA12" i="1" s="1"/>
  <c r="I11" i="1"/>
  <c r="K11" i="1" s="1"/>
  <c r="M11" i="1" s="1"/>
  <c r="O11" i="1" s="1"/>
  <c r="Q11" i="1" s="1"/>
  <c r="S11" i="1" s="1"/>
  <c r="U11" i="1" s="1"/>
  <c r="W11" i="1" s="1"/>
  <c r="Y11" i="1" s="1"/>
  <c r="AA11" i="1" s="1"/>
  <c r="G11" i="1"/>
  <c r="B11" i="1"/>
  <c r="G10" i="1"/>
  <c r="I10" i="1" s="1"/>
  <c r="K10" i="1" s="1"/>
  <c r="M10" i="1" s="1"/>
  <c r="O10" i="1" s="1"/>
  <c r="Q10" i="1" s="1"/>
  <c r="S10" i="1" s="1"/>
  <c r="U10" i="1" s="1"/>
  <c r="W10" i="1" s="1"/>
  <c r="Y10" i="1" s="1"/>
  <c r="AA10" i="1" s="1"/>
  <c r="B10" i="1"/>
  <c r="G9" i="1"/>
  <c r="I9" i="1" s="1"/>
  <c r="K9" i="1" s="1"/>
  <c r="M9" i="1" s="1"/>
  <c r="O9" i="1" s="1"/>
  <c r="Q9" i="1" s="1"/>
  <c r="S9" i="1" s="1"/>
  <c r="U9" i="1" s="1"/>
  <c r="W9" i="1" s="1"/>
  <c r="Y9" i="1" s="1"/>
  <c r="AA9" i="1" s="1"/>
  <c r="B9" i="1"/>
  <c r="G8" i="1"/>
  <c r="I8" i="1" s="1"/>
  <c r="K8" i="1" s="1"/>
  <c r="M8" i="1" s="1"/>
  <c r="O8" i="1" s="1"/>
  <c r="Q8" i="1" s="1"/>
  <c r="S8" i="1" s="1"/>
  <c r="U8" i="1" s="1"/>
  <c r="W8" i="1" s="1"/>
  <c r="Y8" i="1" s="1"/>
  <c r="AA8" i="1" s="1"/>
  <c r="E8" i="1"/>
  <c r="B8" i="1"/>
  <c r="C2" i="1"/>
  <c r="G33" i="2" l="1"/>
  <c r="H33" i="2" s="1"/>
  <c r="G29" i="2"/>
  <c r="H29" i="2" s="1"/>
  <c r="G25" i="2"/>
  <c r="H25" i="2" s="1"/>
  <c r="G10" i="2"/>
  <c r="H10" i="2" s="1"/>
  <c r="G24" i="2"/>
  <c r="H24" i="2" s="1"/>
  <c r="G13" i="2"/>
  <c r="H13" i="2" s="1"/>
  <c r="G30" i="2"/>
  <c r="H30" i="2" s="1"/>
  <c r="G36" i="2"/>
  <c r="H36" i="2" s="1"/>
  <c r="G19" i="2"/>
  <c r="H19" i="2" s="1"/>
  <c r="G42" i="2"/>
  <c r="H42" i="2" s="1"/>
  <c r="G32" i="2"/>
  <c r="H32" i="2" s="1"/>
  <c r="G28" i="2"/>
  <c r="H28" i="2" s="1"/>
  <c r="G26" i="2"/>
  <c r="H26" i="2" s="1"/>
  <c r="G11" i="2"/>
  <c r="H11" i="2" s="1"/>
  <c r="G38" i="2"/>
  <c r="H38" i="2" s="1"/>
  <c r="G16" i="2"/>
  <c r="H16" i="2" s="1"/>
  <c r="G35" i="2"/>
  <c r="H35" i="2" s="1"/>
  <c r="G18" i="2"/>
  <c r="H18" i="2" s="1"/>
  <c r="G17" i="2"/>
  <c r="H17" i="2" s="1"/>
  <c r="G34" i="2"/>
  <c r="H34" i="2" s="1"/>
  <c r="G20" i="2"/>
  <c r="H20" i="2" s="1"/>
  <c r="G41" i="2"/>
  <c r="H41" i="2" s="1"/>
  <c r="G31" i="2"/>
  <c r="H31" i="2" s="1"/>
  <c r="G27" i="2"/>
  <c r="H27" i="2" s="1"/>
  <c r="G12" i="2"/>
  <c r="H12" i="2" s="1"/>
  <c r="G21" i="2"/>
  <c r="H21" i="2" s="1"/>
  <c r="H15" i="2" l="1"/>
  <c r="C9" i="1" s="1"/>
  <c r="H40" i="2"/>
  <c r="H23" i="2"/>
  <c r="C10" i="1" s="1"/>
  <c r="H9" i="2"/>
  <c r="C8" i="1" s="1"/>
  <c r="H44" i="2" l="1"/>
  <c r="C20" i="1" s="1"/>
  <c r="C11" i="1"/>
  <c r="Z19" i="1" s="1"/>
  <c r="H19" i="1" l="1"/>
  <c r="H18" i="1" s="1"/>
  <c r="X19" i="1"/>
  <c r="X18" i="1" s="1"/>
  <c r="R19" i="1"/>
  <c r="R18" i="1" s="1"/>
  <c r="P19" i="1"/>
  <c r="P18" i="1" s="1"/>
  <c r="L19" i="1"/>
  <c r="L18" i="1" s="1"/>
  <c r="N19" i="1"/>
  <c r="N18" i="1" s="1"/>
  <c r="D19" i="1"/>
  <c r="D20" i="1" s="1"/>
  <c r="J19" i="1"/>
  <c r="J18" i="1" s="1"/>
  <c r="F19" i="1"/>
  <c r="F18" i="1" s="1"/>
  <c r="V19" i="1"/>
  <c r="V18" i="1" s="1"/>
  <c r="T19" i="1"/>
  <c r="T18" i="1" s="1"/>
  <c r="Z18" i="1"/>
  <c r="D18" i="1" l="1"/>
  <c r="E18" i="1" s="1"/>
  <c r="G18" i="1" s="1"/>
  <c r="I18" i="1" s="1"/>
  <c r="K18" i="1" s="1"/>
  <c r="M18" i="1" s="1"/>
  <c r="O18" i="1" s="1"/>
  <c r="Q18" i="1" s="1"/>
  <c r="S18" i="1" s="1"/>
  <c r="U18" i="1" s="1"/>
  <c r="W18" i="1" s="1"/>
  <c r="Y18" i="1" s="1"/>
  <c r="AA18" i="1" s="1"/>
  <c r="F20" i="1"/>
  <c r="H20" i="1" s="1"/>
  <c r="J20" i="1" s="1"/>
  <c r="L20" i="1" s="1"/>
  <c r="N20" i="1" s="1"/>
  <c r="P20" i="1" s="1"/>
  <c r="R20" i="1" s="1"/>
  <c r="T20" i="1" s="1"/>
  <c r="V20" i="1" s="1"/>
  <c r="X20" i="1" s="1"/>
  <c r="Z20" i="1" s="1"/>
</calcChain>
</file>

<file path=xl/sharedStrings.xml><?xml version="1.0" encoding="utf-8"?>
<sst xmlns="http://schemas.openxmlformats.org/spreadsheetml/2006/main" count="185" uniqueCount="130">
  <si>
    <t>PREFEITURA MUNICIPAL DE SALTO DO JACUÍ</t>
  </si>
  <si>
    <t>OBRA</t>
  </si>
  <si>
    <t>LOCAL</t>
  </si>
  <si>
    <t>Av. Balduino Bernhard, Bairro Harmonia , Salto do Jacuí/RS</t>
  </si>
  <si>
    <t>CRONOGRAMA</t>
  </si>
  <si>
    <t>item</t>
  </si>
  <si>
    <t>valor</t>
  </si>
  <si>
    <t>1º Mês</t>
  </si>
  <si>
    <t>2º Mês</t>
  </si>
  <si>
    <t>3º Mês</t>
  </si>
  <si>
    <t>4º Mês</t>
  </si>
  <si>
    <t>5º Mês</t>
  </si>
  <si>
    <t>6º Mês</t>
  </si>
  <si>
    <t>7º Mês</t>
  </si>
  <si>
    <t>8º Mês</t>
  </si>
  <si>
    <t>9º Mês</t>
  </si>
  <si>
    <t>10º Mês</t>
  </si>
  <si>
    <t>11º Mês</t>
  </si>
  <si>
    <t>12º Mês</t>
  </si>
  <si>
    <t>no mês</t>
  </si>
  <si>
    <t>acum.</t>
  </si>
  <si>
    <t>TOTAL (%)</t>
  </si>
  <si>
    <t>Período</t>
  </si>
  <si>
    <t>Acumulado</t>
  </si>
  <si>
    <t>ILUMINAÇÃO ENTORNO DE QUADRAS ESPORTIVAS</t>
  </si>
  <si>
    <t>ÁREA</t>
  </si>
  <si>
    <t>m²</t>
  </si>
  <si>
    <t>Ref. Sinapi:</t>
  </si>
  <si>
    <t>Av. Balduino Bernhard (Parque de Exposições Municipal)</t>
  </si>
  <si>
    <t>BDI</t>
  </si>
  <si>
    <t>PLANILHA ATUALIZADA</t>
  </si>
  <si>
    <t>QUANTIDADES LICITADAS</t>
  </si>
  <si>
    <t>Código Sinapi</t>
  </si>
  <si>
    <t>Item</t>
  </si>
  <si>
    <t>Discriminação</t>
  </si>
  <si>
    <t>Unid.</t>
  </si>
  <si>
    <t>Qtde.</t>
  </si>
  <si>
    <t>Preço Unitário (R$)</t>
  </si>
  <si>
    <t>Preço Unit+BDI (R$)</t>
  </si>
  <si>
    <t>Preço Total (R$)</t>
  </si>
  <si>
    <t>CAMPO DE FUTEBOL SOCIETY</t>
  </si>
  <si>
    <t>SUBTOTAL</t>
  </si>
  <si>
    <t>SERVIÇOES PRELIMINARES E GERAIS</t>
  </si>
  <si>
    <t>1.1</t>
  </si>
  <si>
    <t>PLACA DE OBRA</t>
  </si>
  <si>
    <t>1.2</t>
  </si>
  <si>
    <t>ESCAVAÇÃO DE VALA</t>
  </si>
  <si>
    <t>m³</t>
  </si>
  <si>
    <t>1.3</t>
  </si>
  <si>
    <t>ATERRO DE VALA</t>
  </si>
  <si>
    <t>1.4</t>
  </si>
  <si>
    <t>ESCAVAÇÃO DE FUNDAÇÃO PARA POSTES</t>
  </si>
  <si>
    <t>ESTRUTURA</t>
  </si>
  <si>
    <t>2.1</t>
  </si>
  <si>
    <t>CAIXA DE PASSAGEM 0,3 X 0,3 X 0,3 m</t>
  </si>
  <si>
    <t>mercado local</t>
  </si>
  <si>
    <t>2.2</t>
  </si>
  <si>
    <t>POSTE DE JARDIM EXTERNO 4,0 m (completo)</t>
  </si>
  <si>
    <t>uni</t>
  </si>
  <si>
    <t>2.3</t>
  </si>
  <si>
    <t>POSTE DE FIBRA 7,5 m (completo)</t>
  </si>
  <si>
    <t>2.4</t>
  </si>
  <si>
    <t>CONCRETO MAGRO PARA LASTRO</t>
  </si>
  <si>
    <t>2.5</t>
  </si>
  <si>
    <t>ELETRODUTO PVC RIGIDO 40mm, rosqueavel, BARRA DE 3m</t>
  </si>
  <si>
    <t>2.6</t>
  </si>
  <si>
    <t>LUVA PVC RIGIDO 40mm, rosqueavel</t>
  </si>
  <si>
    <t>ELETRICA</t>
  </si>
  <si>
    <t>3.1</t>
  </si>
  <si>
    <t>LUMINARIA LED 100W COM BASE ACOPLADA</t>
  </si>
  <si>
    <t>3.2</t>
  </si>
  <si>
    <t>LAMPADA 50W BULBO</t>
  </si>
  <si>
    <t>3.3</t>
  </si>
  <si>
    <t>PROJETOR MODULAR LED HIGH POWER 60° 200W, 30.000LM, IP66, EM ALUMINIO  (completo)</t>
  </si>
  <si>
    <t>CABO MULTIPLEX 4 VIAS 16mm COLORIDO ISOLADO</t>
  </si>
  <si>
    <t>m</t>
  </si>
  <si>
    <t>3.4</t>
  </si>
  <si>
    <t>CABO PP 6mm 3 VIAS (COMPLETO INCLUSO CONEXÕES E INSTALAÇÃO)</t>
  </si>
  <si>
    <t>3.5</t>
  </si>
  <si>
    <t>CABO PP 4mm 2 VIAS (COMPLETO INCLUSO CONEXÕES E INSTALAÇÃO)</t>
  </si>
  <si>
    <t>3.6</t>
  </si>
  <si>
    <t>QUADRO DE MEDIDOR DE AÇO GALVANIZADO COM BARRAMENTO PARA 12 DISJUNTORES</t>
  </si>
  <si>
    <t>3.7</t>
  </si>
  <si>
    <t>DISJUNTOR MONOPOLAR TIPO DIM 15A</t>
  </si>
  <si>
    <t>3.8</t>
  </si>
  <si>
    <t>CABO FLEXIVEL 4mm - COR VERDE</t>
  </si>
  <si>
    <t>3.9</t>
  </si>
  <si>
    <t>CONECTOR TIPO OLHAL PARA ATERRAMENTO</t>
  </si>
  <si>
    <t>3.10</t>
  </si>
  <si>
    <t>HASTE DE  ATERRAMENTO DIAMETRO 3/4" COM  3 m</t>
  </si>
  <si>
    <t>3.11</t>
  </si>
  <si>
    <t>INSTALAÇÃO DA REDE</t>
  </si>
  <si>
    <t>3.12</t>
  </si>
  <si>
    <t>EQUIPAMENTO PARA INSTALAÇÃO DE ILUMINAÇÃO</t>
  </si>
  <si>
    <t>3.13</t>
  </si>
  <si>
    <t>SERVIÇOS COMPLEMENTARES</t>
  </si>
  <si>
    <t>4.1</t>
  </si>
  <si>
    <t>TOTEM</t>
  </si>
  <si>
    <t>4.2</t>
  </si>
  <si>
    <t>LIMPEZA DA OBRA</t>
  </si>
  <si>
    <t>TOTAL</t>
  </si>
  <si>
    <t>ITENS</t>
  </si>
  <si>
    <t>SIGLA</t>
  </si>
  <si>
    <t>VALORES</t>
  </si>
  <si>
    <t>TAXA DE RATEIO DA ADMINISTRAÇÃO CENTRAL</t>
  </si>
  <si>
    <t>AC</t>
  </si>
  <si>
    <t>TAXA DE SEGURO E GARANTIADO EMPREENDIMENTO</t>
  </si>
  <si>
    <t>S+G</t>
  </si>
  <si>
    <t>K</t>
  </si>
  <si>
    <t>TAXA DE RISCO</t>
  </si>
  <si>
    <t>R</t>
  </si>
  <si>
    <t>p</t>
  </si>
  <si>
    <t>TAXA DE DESPESAS FINANCEIRAS</t>
  </si>
  <si>
    <t>DF</t>
  </si>
  <si>
    <t>L</t>
  </si>
  <si>
    <t>TAXA DE LUCRO</t>
  </si>
  <si>
    <t>I</t>
  </si>
  <si>
    <t>TAXAS E TRIBUTOS</t>
  </si>
  <si>
    <t>PIS (geralmente 0,65%)</t>
  </si>
  <si>
    <t>S</t>
  </si>
  <si>
    <t>COFINS (geralmente 3,00%)</t>
  </si>
  <si>
    <t>V</t>
  </si>
  <si>
    <t>ISS (legislação municipal)</t>
  </si>
  <si>
    <t>CPRB (INSS)</t>
  </si>
  <si>
    <t>SV</t>
  </si>
  <si>
    <t>BDI RESULTANTE</t>
  </si>
  <si>
    <t>3.14</t>
  </si>
  <si>
    <t>h</t>
  </si>
  <si>
    <t>ELETRICISTA COM ENCARGOS COMPLEMENTARES</t>
  </si>
  <si>
    <t>AUXILIAR DE ELETRICISTA COM ENCARGOS COMPLEMENTARES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</si>
</sst>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_-[$R$-416]\ * #,##0.00_-;\-[$R$-416]\ * #,##0.00_-;_-[$R$-416]\ * &quot;-&quot;??_-;_-@"/>
    <numFmt numFmtId="165" formatCode="0.0%"/>
    <numFmt numFmtId="166" formatCode="_-* #,##0.00_-;\-* #,##0.00_-;_-* &quot;-&quot;??_-;_-@"/>
    <numFmt numFmtId="167" formatCode="0.000%"/>
  </numFmts>
  <fonts count="26" x14ac:knownFonts="1">
    <font>
      <sz val="11"/>
      <color theme="1"/>
      <name val="Calibri"/>
      <scheme val="minor"/>
    </font>
    <font>
      <b/>
      <sz val="28"/>
      <color rgb="FF000000"/>
      <name val="Calibri"/>
      <family val="2"/>
    </font>
    <font>
      <sz val="11"/>
      <name val="Calibri"/>
      <family val="2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14"/>
      <color rgb="FF000000"/>
      <name val="Calibri"/>
      <family val="2"/>
    </font>
    <font>
      <b/>
      <sz val="11"/>
      <color rgb="FFFF0000"/>
      <name val="Calibri"/>
      <family val="2"/>
    </font>
    <font>
      <sz val="11"/>
      <color rgb="FF000000"/>
      <name val="Calibri"/>
      <family val="2"/>
    </font>
    <font>
      <sz val="12"/>
      <color rgb="FF000000"/>
      <name val="Arial"/>
      <family val="2"/>
    </font>
    <font>
      <sz val="8"/>
      <color rgb="FF000000"/>
      <name val="Arial"/>
      <family val="2"/>
    </font>
    <font>
      <sz val="6"/>
      <color rgb="FF000000"/>
      <name val="Arial"/>
      <family val="2"/>
    </font>
    <font>
      <sz val="8"/>
      <color rgb="FF0070C0"/>
      <name val="Arial"/>
      <family val="2"/>
    </font>
    <font>
      <sz val="9"/>
      <color rgb="FF000000"/>
      <name val="Arial"/>
      <family val="2"/>
    </font>
    <font>
      <sz val="10"/>
      <color theme="1"/>
      <name val="Calibri"/>
      <family val="2"/>
    </font>
    <font>
      <b/>
      <sz val="28"/>
      <color theme="1"/>
      <name val="Calibri"/>
      <family val="2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b/>
      <sz val="14"/>
      <color theme="1"/>
      <name val="Calibri"/>
      <family val="2"/>
    </font>
    <font>
      <sz val="9"/>
      <color theme="1"/>
      <name val="Calibri"/>
      <family val="2"/>
    </font>
    <font>
      <b/>
      <i/>
      <sz val="10"/>
      <color theme="1"/>
      <name val="Calibri"/>
      <family val="2"/>
    </font>
    <font>
      <b/>
      <i/>
      <sz val="11"/>
      <color theme="1"/>
      <name val="Calibri"/>
      <family val="2"/>
    </font>
    <font>
      <b/>
      <sz val="12"/>
      <color theme="1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7"/>
      <color theme="1"/>
      <name val="Arial"/>
      <family val="2"/>
    </font>
    <font>
      <sz val="6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rgb="FFF2F2F2"/>
        <bgColor rgb="FFF2F2F2"/>
      </patternFill>
    </fill>
  </fills>
  <borders count="60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thick">
        <color rgb="FF000000"/>
      </top>
      <bottom/>
      <diagonal/>
    </border>
    <border>
      <left/>
      <right/>
      <top style="thick">
        <color rgb="FF000000"/>
      </top>
      <bottom/>
      <diagonal/>
    </border>
    <border>
      <left/>
      <right style="medium">
        <color rgb="FF000000"/>
      </right>
      <top style="thick">
        <color rgb="FF000000"/>
      </top>
      <bottom/>
      <diagonal/>
    </border>
    <border>
      <left style="medium">
        <color rgb="FF000000"/>
      </left>
      <right/>
      <top/>
      <bottom style="thick">
        <color rgb="FF000000"/>
      </bottom>
      <diagonal/>
    </border>
    <border>
      <left/>
      <right/>
      <top/>
      <bottom style="thick">
        <color rgb="FF000000"/>
      </bottom>
      <diagonal/>
    </border>
    <border>
      <left/>
      <right style="medium">
        <color rgb="FF000000"/>
      </right>
      <top/>
      <bottom style="thick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2">
    <xf numFmtId="0" fontId="0" fillId="0" borderId="0"/>
    <xf numFmtId="9" fontId="23" fillId="0" borderId="0" applyFont="0" applyFill="0" applyBorder="0" applyAlignment="0" applyProtection="0"/>
  </cellStyleXfs>
  <cellXfs count="177">
    <xf numFmtId="0" fontId="0" fillId="0" borderId="0" xfId="0" applyFont="1" applyAlignment="1"/>
    <xf numFmtId="0" fontId="3" fillId="0" borderId="13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9" fillId="0" borderId="22" xfId="0" applyFont="1" applyBorder="1" applyAlignment="1">
      <alignment horizontal="right"/>
    </xf>
    <xf numFmtId="0" fontId="9" fillId="0" borderId="24" xfId="0" applyFont="1" applyBorder="1" applyAlignment="1"/>
    <xf numFmtId="4" fontId="9" fillId="0" borderId="25" xfId="0" applyNumberFormat="1" applyFont="1" applyBorder="1" applyAlignment="1">
      <alignment horizontal="right"/>
    </xf>
    <xf numFmtId="0" fontId="9" fillId="0" borderId="25" xfId="0" applyFont="1" applyBorder="1" applyAlignment="1">
      <alignment horizontal="right"/>
    </xf>
    <xf numFmtId="0" fontId="9" fillId="0" borderId="22" xfId="0" applyFont="1" applyBorder="1" applyAlignment="1"/>
    <xf numFmtId="0" fontId="9" fillId="0" borderId="24" xfId="0" applyFont="1" applyBorder="1" applyAlignment="1"/>
    <xf numFmtId="0" fontId="9" fillId="0" borderId="25" xfId="0" applyFont="1" applyBorder="1" applyAlignment="1"/>
    <xf numFmtId="0" fontId="12" fillId="0" borderId="25" xfId="0" applyFont="1" applyBorder="1" applyAlignment="1">
      <alignment horizontal="center"/>
    </xf>
    <xf numFmtId="0" fontId="9" fillId="0" borderId="24" xfId="0" applyFont="1" applyBorder="1" applyAlignment="1">
      <alignment horizontal="center"/>
    </xf>
    <xf numFmtId="0" fontId="9" fillId="0" borderId="25" xfId="0" applyFont="1" applyBorder="1" applyAlignment="1">
      <alignment horizontal="center"/>
    </xf>
    <xf numFmtId="0" fontId="9" fillId="0" borderId="29" xfId="0" applyFont="1" applyBorder="1" applyAlignment="1"/>
    <xf numFmtId="0" fontId="9" fillId="0" borderId="30" xfId="0" applyFont="1" applyBorder="1" applyAlignment="1">
      <alignment horizontal="center"/>
    </xf>
    <xf numFmtId="4" fontId="9" fillId="0" borderId="31" xfId="0" applyNumberFormat="1" applyFont="1" applyBorder="1" applyAlignment="1">
      <alignment horizontal="center"/>
    </xf>
    <xf numFmtId="0" fontId="13" fillId="0" borderId="0" xfId="0" applyFont="1" applyAlignment="1">
      <alignment horizontal="center"/>
    </xf>
    <xf numFmtId="0" fontId="13" fillId="0" borderId="15" xfId="0" applyFont="1" applyBorder="1" applyAlignment="1">
      <alignment horizontal="left"/>
    </xf>
    <xf numFmtId="0" fontId="15" fillId="0" borderId="32" xfId="0" applyFont="1" applyBorder="1"/>
    <xf numFmtId="0" fontId="16" fillId="0" borderId="32" xfId="0" applyFont="1" applyBorder="1"/>
    <xf numFmtId="0" fontId="16" fillId="0" borderId="17" xfId="0" applyFont="1" applyBorder="1"/>
    <xf numFmtId="2" fontId="16" fillId="0" borderId="32" xfId="0" applyNumberFormat="1" applyFont="1" applyBorder="1" applyAlignment="1">
      <alignment horizontal="right"/>
    </xf>
    <xf numFmtId="0" fontId="16" fillId="0" borderId="16" xfId="0" applyFont="1" applyBorder="1"/>
    <xf numFmtId="17" fontId="16" fillId="0" borderId="33" xfId="0" applyNumberFormat="1" applyFont="1" applyBorder="1" applyAlignment="1"/>
    <xf numFmtId="0" fontId="13" fillId="0" borderId="10" xfId="0" applyFont="1" applyBorder="1" applyAlignment="1">
      <alignment horizontal="left"/>
    </xf>
    <xf numFmtId="0" fontId="16" fillId="0" borderId="21" xfId="0" applyFont="1" applyBorder="1"/>
    <xf numFmtId="165" fontId="16" fillId="0" borderId="11" xfId="0" applyNumberFormat="1" applyFont="1" applyBorder="1" applyAlignment="1">
      <alignment horizontal="left"/>
    </xf>
    <xf numFmtId="0" fontId="16" fillId="0" borderId="20" xfId="0" applyFont="1" applyBorder="1"/>
    <xf numFmtId="0" fontId="16" fillId="0" borderId="11" xfId="0" applyFont="1" applyBorder="1"/>
    <xf numFmtId="0" fontId="16" fillId="0" borderId="12" xfId="0" applyFont="1" applyBorder="1"/>
    <xf numFmtId="0" fontId="13" fillId="0" borderId="15" xfId="0" applyFont="1" applyBorder="1" applyAlignment="1">
      <alignment horizontal="center"/>
    </xf>
    <xf numFmtId="0" fontId="16" fillId="0" borderId="0" xfId="0" applyFont="1"/>
    <xf numFmtId="0" fontId="18" fillId="0" borderId="22" xfId="0" applyFont="1" applyBorder="1" applyAlignment="1">
      <alignment horizontal="center" vertical="center" wrapText="1"/>
    </xf>
    <xf numFmtId="0" fontId="18" fillId="0" borderId="24" xfId="0" applyFont="1" applyBorder="1" applyAlignment="1">
      <alignment horizontal="center" vertical="center"/>
    </xf>
    <xf numFmtId="2" fontId="18" fillId="0" borderId="24" xfId="0" applyNumberFormat="1" applyFont="1" applyBorder="1" applyAlignment="1">
      <alignment horizontal="center" vertical="center"/>
    </xf>
    <xf numFmtId="0" fontId="18" fillId="0" borderId="24" xfId="0" applyFont="1" applyBorder="1" applyAlignment="1">
      <alignment horizontal="center" vertical="center" wrapText="1"/>
    </xf>
    <xf numFmtId="0" fontId="18" fillId="0" borderId="23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/>
    </xf>
    <xf numFmtId="2" fontId="13" fillId="0" borderId="0" xfId="0" applyNumberFormat="1" applyFont="1" applyAlignment="1">
      <alignment horizontal="center"/>
    </xf>
    <xf numFmtId="0" fontId="13" fillId="0" borderId="32" xfId="0" applyFont="1" applyBorder="1" applyAlignment="1">
      <alignment horizontal="center"/>
    </xf>
    <xf numFmtId="0" fontId="13" fillId="0" borderId="14" xfId="0" applyFont="1" applyBorder="1" applyAlignment="1">
      <alignment horizontal="center"/>
    </xf>
    <xf numFmtId="4" fontId="15" fillId="3" borderId="23" xfId="0" applyNumberFormat="1" applyFont="1" applyFill="1" applyBorder="1"/>
    <xf numFmtId="0" fontId="19" fillId="0" borderId="26" xfId="0" applyFont="1" applyBorder="1" applyAlignment="1">
      <alignment horizontal="center"/>
    </xf>
    <xf numFmtId="0" fontId="20" fillId="0" borderId="34" xfId="0" applyFont="1" applyBorder="1"/>
    <xf numFmtId="2" fontId="20" fillId="0" borderId="34" xfId="0" applyNumberFormat="1" applyFont="1" applyBorder="1"/>
    <xf numFmtId="4" fontId="20" fillId="0" borderId="34" xfId="0" applyNumberFormat="1" applyFont="1" applyBorder="1"/>
    <xf numFmtId="4" fontId="16" fillId="0" borderId="34" xfId="0" applyNumberFormat="1" applyFont="1" applyBorder="1"/>
    <xf numFmtId="4" fontId="15" fillId="0" borderId="12" xfId="0" applyNumberFormat="1" applyFont="1" applyBorder="1"/>
    <xf numFmtId="0" fontId="13" fillId="0" borderId="37" xfId="0" applyFont="1" applyBorder="1" applyAlignment="1">
      <alignment horizontal="center"/>
    </xf>
    <xf numFmtId="0" fontId="16" fillId="0" borderId="38" xfId="0" applyFont="1" applyBorder="1"/>
    <xf numFmtId="0" fontId="16" fillId="0" borderId="11" xfId="0" applyFont="1" applyBorder="1" applyAlignment="1"/>
    <xf numFmtId="0" fontId="16" fillId="0" borderId="38" xfId="0" applyFont="1" applyBorder="1" applyAlignment="1"/>
    <xf numFmtId="2" fontId="16" fillId="0" borderId="38" xfId="0" applyNumberFormat="1" applyFont="1" applyBorder="1" applyAlignment="1"/>
    <xf numFmtId="4" fontId="16" fillId="0" borderId="38" xfId="0" applyNumberFormat="1" applyFont="1" applyBorder="1" applyAlignment="1"/>
    <xf numFmtId="4" fontId="16" fillId="0" borderId="38" xfId="0" applyNumberFormat="1" applyFont="1" applyBorder="1"/>
    <xf numFmtId="4" fontId="16" fillId="0" borderId="39" xfId="0" applyNumberFormat="1" applyFont="1" applyBorder="1"/>
    <xf numFmtId="0" fontId="13" fillId="0" borderId="37" xfId="0" applyFont="1" applyBorder="1" applyAlignment="1">
      <alignment horizontal="center"/>
    </xf>
    <xf numFmtId="2" fontId="16" fillId="0" borderId="38" xfId="0" applyNumberFormat="1" applyFont="1" applyBorder="1"/>
    <xf numFmtId="0" fontId="13" fillId="0" borderId="20" xfId="0" applyFont="1" applyBorder="1" applyAlignment="1">
      <alignment horizontal="center"/>
    </xf>
    <xf numFmtId="0" fontId="13" fillId="0" borderId="26" xfId="0" applyFont="1" applyBorder="1" applyAlignment="1">
      <alignment horizontal="center" vertical="center"/>
    </xf>
    <xf numFmtId="0" fontId="16" fillId="0" borderId="34" xfId="0" applyFont="1" applyBorder="1" applyAlignment="1">
      <alignment horizontal="left" vertical="center"/>
    </xf>
    <xf numFmtId="0" fontId="16" fillId="0" borderId="34" xfId="0" applyFont="1" applyBorder="1" applyAlignment="1">
      <alignment vertical="top" wrapText="1"/>
    </xf>
    <xf numFmtId="2" fontId="16" fillId="0" borderId="34" xfId="0" applyNumberFormat="1" applyFont="1" applyBorder="1" applyAlignment="1">
      <alignment horizontal="right" vertical="center"/>
    </xf>
    <xf numFmtId="4" fontId="16" fillId="0" borderId="34" xfId="0" applyNumberFormat="1" applyFont="1" applyBorder="1" applyAlignment="1">
      <alignment horizontal="right" vertical="center"/>
    </xf>
    <xf numFmtId="4" fontId="16" fillId="0" borderId="28" xfId="0" applyNumberFormat="1" applyFont="1" applyBorder="1" applyAlignment="1">
      <alignment horizontal="right" vertical="center"/>
    </xf>
    <xf numFmtId="0" fontId="19" fillId="0" borderId="10" xfId="0" applyFont="1" applyBorder="1" applyAlignment="1">
      <alignment horizontal="center"/>
    </xf>
    <xf numFmtId="0" fontId="20" fillId="0" borderId="11" xfId="0" applyFont="1" applyBorder="1"/>
    <xf numFmtId="2" fontId="20" fillId="0" borderId="11" xfId="0" applyNumberFormat="1" applyFont="1" applyBorder="1"/>
    <xf numFmtId="4" fontId="20" fillId="0" borderId="11" xfId="0" applyNumberFormat="1" applyFont="1" applyBorder="1"/>
    <xf numFmtId="4" fontId="16" fillId="0" borderId="11" xfId="0" applyNumberFormat="1" applyFont="1" applyBorder="1"/>
    <xf numFmtId="0" fontId="16" fillId="0" borderId="38" xfId="0" applyFont="1" applyBorder="1" applyAlignment="1">
      <alignment wrapText="1"/>
    </xf>
    <xf numFmtId="166" fontId="16" fillId="0" borderId="38" xfId="0" applyNumberFormat="1" applyFont="1" applyBorder="1"/>
    <xf numFmtId="0" fontId="13" fillId="0" borderId="37" xfId="0" applyFont="1" applyBorder="1" applyAlignment="1">
      <alignment horizontal="center" vertical="top"/>
    </xf>
    <xf numFmtId="0" fontId="16" fillId="0" borderId="38" xfId="0" applyFont="1" applyBorder="1" applyAlignment="1">
      <alignment wrapText="1"/>
    </xf>
    <xf numFmtId="0" fontId="13" fillId="0" borderId="22" xfId="0" applyFont="1" applyBorder="1" applyAlignment="1">
      <alignment horizontal="center"/>
    </xf>
    <xf numFmtId="0" fontId="16" fillId="0" borderId="24" xfId="0" applyFont="1" applyBorder="1" applyAlignment="1">
      <alignment wrapText="1"/>
    </xf>
    <xf numFmtId="0" fontId="16" fillId="0" borderId="24" xfId="0" applyFont="1" applyBorder="1"/>
    <xf numFmtId="166" fontId="16" fillId="0" borderId="24" xfId="0" applyNumberFormat="1" applyFont="1" applyBorder="1"/>
    <xf numFmtId="4" fontId="16" fillId="0" borderId="24" xfId="0" applyNumberFormat="1" applyFont="1" applyBorder="1"/>
    <xf numFmtId="0" fontId="13" fillId="0" borderId="37" xfId="0" applyFont="1" applyBorder="1" applyAlignment="1">
      <alignment horizontal="center"/>
    </xf>
    <xf numFmtId="0" fontId="16" fillId="0" borderId="24" xfId="0" applyFont="1" applyBorder="1" applyAlignment="1">
      <alignment wrapText="1"/>
    </xf>
    <xf numFmtId="4" fontId="16" fillId="0" borderId="24" xfId="0" applyNumberFormat="1" applyFont="1" applyBorder="1" applyAlignment="1"/>
    <xf numFmtId="4" fontId="15" fillId="0" borderId="28" xfId="0" applyNumberFormat="1" applyFont="1" applyBorder="1"/>
    <xf numFmtId="0" fontId="16" fillId="0" borderId="38" xfId="0" applyFont="1" applyBorder="1" applyAlignment="1">
      <alignment vertical="top"/>
    </xf>
    <xf numFmtId="0" fontId="16" fillId="0" borderId="38" xfId="0" applyFont="1" applyBorder="1" applyAlignment="1">
      <alignment vertical="top" wrapText="1"/>
    </xf>
    <xf numFmtId="2" fontId="16" fillId="0" borderId="38" xfId="0" applyNumberFormat="1" applyFont="1" applyBorder="1" applyAlignment="1">
      <alignment horizontal="center" vertical="top"/>
    </xf>
    <xf numFmtId="4" fontId="16" fillId="0" borderId="38" xfId="0" applyNumberFormat="1" applyFont="1" applyBorder="1" applyAlignment="1">
      <alignment horizontal="center" vertical="top"/>
    </xf>
    <xf numFmtId="4" fontId="16" fillId="0" borderId="39" xfId="0" applyNumberFormat="1" applyFont="1" applyBorder="1" applyAlignment="1">
      <alignment horizontal="center" vertical="top"/>
    </xf>
    <xf numFmtId="0" fontId="16" fillId="0" borderId="38" xfId="0" applyFont="1" applyBorder="1" applyAlignment="1">
      <alignment vertical="top" wrapText="1"/>
    </xf>
    <xf numFmtId="4" fontId="16" fillId="0" borderId="38" xfId="0" applyNumberFormat="1" applyFont="1" applyBorder="1" applyAlignment="1">
      <alignment horizontal="center" vertical="top"/>
    </xf>
    <xf numFmtId="0" fontId="16" fillId="0" borderId="0" xfId="0" applyFont="1" applyAlignment="1">
      <alignment wrapText="1"/>
    </xf>
    <xf numFmtId="2" fontId="16" fillId="0" borderId="0" xfId="0" applyNumberFormat="1" applyFont="1"/>
    <xf numFmtId="4" fontId="16" fillId="0" borderId="0" xfId="0" applyNumberFormat="1" applyFont="1"/>
    <xf numFmtId="4" fontId="16" fillId="0" borderId="14" xfId="0" applyNumberFormat="1" applyFont="1" applyBorder="1"/>
    <xf numFmtId="0" fontId="13" fillId="0" borderId="10" xfId="0" applyFont="1" applyBorder="1" applyAlignment="1">
      <alignment horizontal="center"/>
    </xf>
    <xf numFmtId="0" fontId="16" fillId="0" borderId="11" xfId="0" applyFont="1" applyBorder="1" applyAlignment="1">
      <alignment wrapText="1"/>
    </xf>
    <xf numFmtId="2" fontId="16" fillId="0" borderId="11" xfId="0" applyNumberFormat="1" applyFont="1" applyBorder="1"/>
    <xf numFmtId="0" fontId="13" fillId="3" borderId="40" xfId="0" applyFont="1" applyFill="1" applyBorder="1" applyAlignment="1">
      <alignment horizontal="center"/>
    </xf>
    <xf numFmtId="0" fontId="16" fillId="3" borderId="41" xfId="0" applyFont="1" applyFill="1" applyBorder="1"/>
    <xf numFmtId="2" fontId="16" fillId="3" borderId="41" xfId="0" applyNumberFormat="1" applyFont="1" applyFill="1" applyBorder="1"/>
    <xf numFmtId="0" fontId="21" fillId="3" borderId="30" xfId="0" applyFont="1" applyFill="1" applyBorder="1"/>
    <xf numFmtId="4" fontId="21" fillId="3" borderId="42" xfId="0" applyNumberFormat="1" applyFont="1" applyFill="1" applyBorder="1"/>
    <xf numFmtId="0" fontId="16" fillId="0" borderId="43" xfId="0" applyFont="1" applyBorder="1"/>
    <xf numFmtId="0" fontId="16" fillId="0" borderId="45" xfId="0" applyFont="1" applyBorder="1"/>
    <xf numFmtId="0" fontId="16" fillId="0" borderId="10" xfId="0" applyFont="1" applyBorder="1" applyAlignment="1">
      <alignment horizontal="center"/>
    </xf>
    <xf numFmtId="10" fontId="16" fillId="0" borderId="46" xfId="0" applyNumberFormat="1" applyFont="1" applyBorder="1" applyAlignment="1">
      <alignment horizontal="right"/>
    </xf>
    <xf numFmtId="0" fontId="16" fillId="0" borderId="26" xfId="0" applyFont="1" applyBorder="1" applyAlignment="1">
      <alignment horizontal="center"/>
    </xf>
    <xf numFmtId="10" fontId="16" fillId="0" borderId="47" xfId="0" applyNumberFormat="1" applyFont="1" applyBorder="1" applyAlignment="1">
      <alignment horizontal="right"/>
    </xf>
    <xf numFmtId="0" fontId="22" fillId="0" borderId="0" xfId="0" applyFont="1" applyAlignment="1"/>
    <xf numFmtId="0" fontId="22" fillId="0" borderId="0" xfId="0" applyFont="1" applyAlignment="1">
      <alignment horizontal="center"/>
    </xf>
    <xf numFmtId="0" fontId="16" fillId="0" borderId="25" xfId="0" applyFont="1" applyBorder="1"/>
    <xf numFmtId="10" fontId="22" fillId="0" borderId="0" xfId="0" applyNumberFormat="1" applyFont="1"/>
    <xf numFmtId="10" fontId="16" fillId="0" borderId="49" xfId="0" applyNumberFormat="1" applyFont="1" applyBorder="1" applyAlignment="1">
      <alignment horizontal="right"/>
    </xf>
    <xf numFmtId="167" fontId="22" fillId="0" borderId="0" xfId="0" applyNumberFormat="1" applyFont="1"/>
    <xf numFmtId="10" fontId="7" fillId="0" borderId="54" xfId="0" applyNumberFormat="1" applyFont="1" applyBorder="1" applyAlignment="1">
      <alignment horizontal="right"/>
    </xf>
    <xf numFmtId="0" fontId="8" fillId="0" borderId="17" xfId="0" applyFont="1" applyBorder="1" applyAlignment="1">
      <alignment horizontal="center"/>
    </xf>
    <xf numFmtId="0" fontId="2" fillId="0" borderId="21" xfId="0" applyFont="1" applyBorder="1"/>
    <xf numFmtId="0" fontId="12" fillId="0" borderId="26" xfId="0" applyFont="1" applyBorder="1" applyAlignment="1">
      <alignment horizontal="center"/>
    </xf>
    <xf numFmtId="0" fontId="2" fillId="0" borderId="27" xfId="0" applyFont="1" applyBorder="1"/>
    <xf numFmtId="0" fontId="2" fillId="0" borderId="28" xfId="0" applyFont="1" applyBorder="1"/>
    <xf numFmtId="0" fontId="1" fillId="0" borderId="1" xfId="0" applyFont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/>
    <xf numFmtId="0" fontId="3" fillId="0" borderId="4" xfId="0" applyFont="1" applyBorder="1" applyAlignment="1">
      <alignment horizontal="left"/>
    </xf>
    <xf numFmtId="0" fontId="2" fillId="0" borderId="5" xfId="0" applyFont="1" applyBorder="1"/>
    <xf numFmtId="0" fontId="4" fillId="0" borderId="5" xfId="0" applyFont="1" applyBorder="1" applyAlignment="1">
      <alignment horizontal="center"/>
    </xf>
    <xf numFmtId="0" fontId="2" fillId="0" borderId="6" xfId="0" applyFont="1" applyBorder="1"/>
    <xf numFmtId="0" fontId="3" fillId="0" borderId="7" xfId="0" applyFont="1" applyBorder="1" applyAlignment="1">
      <alignment horizontal="left"/>
    </xf>
    <xf numFmtId="0" fontId="2" fillId="0" borderId="8" xfId="0" applyFont="1" applyBorder="1"/>
    <xf numFmtId="0" fontId="4" fillId="0" borderId="8" xfId="0" applyFont="1" applyBorder="1" applyAlignment="1">
      <alignment horizontal="center"/>
    </xf>
    <xf numFmtId="0" fontId="2" fillId="0" borderId="9" xfId="0" applyFont="1" applyBorder="1"/>
    <xf numFmtId="0" fontId="5" fillId="0" borderId="10" xfId="0" applyFont="1" applyBorder="1" applyAlignment="1">
      <alignment horizontal="center"/>
    </xf>
    <xf numFmtId="0" fontId="2" fillId="0" borderId="11" xfId="0" applyFont="1" applyBorder="1"/>
    <xf numFmtId="0" fontId="2" fillId="0" borderId="12" xfId="0" applyFont="1" applyBorder="1"/>
    <xf numFmtId="0" fontId="8" fillId="0" borderId="15" xfId="0" applyFont="1" applyBorder="1" applyAlignment="1">
      <alignment horizontal="center"/>
    </xf>
    <xf numFmtId="0" fontId="2" fillId="0" borderId="16" xfId="0" applyFont="1" applyBorder="1"/>
    <xf numFmtId="0" fontId="2" fillId="0" borderId="10" xfId="0" applyFont="1" applyBorder="1"/>
    <xf numFmtId="0" fontId="2" fillId="0" borderId="20" xfId="0" applyFont="1" applyBorder="1"/>
    <xf numFmtId="0" fontId="14" fillId="0" borderId="1" xfId="0" applyFont="1" applyBorder="1" applyAlignment="1">
      <alignment horizontal="center"/>
    </xf>
    <xf numFmtId="0" fontId="15" fillId="0" borderId="11" xfId="0" applyFont="1" applyBorder="1" applyAlignment="1">
      <alignment horizontal="left"/>
    </xf>
    <xf numFmtId="0" fontId="17" fillId="0" borderId="26" xfId="0" applyFont="1" applyBorder="1" applyAlignment="1">
      <alignment horizontal="center"/>
    </xf>
    <xf numFmtId="0" fontId="2" fillId="0" borderId="34" xfId="0" applyFont="1" applyBorder="1"/>
    <xf numFmtId="0" fontId="16" fillId="0" borderId="35" xfId="0" applyFont="1" applyBorder="1" applyAlignment="1">
      <alignment horizontal="center"/>
    </xf>
    <xf numFmtId="0" fontId="0" fillId="0" borderId="0" xfId="0" applyFont="1" applyAlignment="1"/>
    <xf numFmtId="0" fontId="2" fillId="0" borderId="14" xfId="0" applyFont="1" applyBorder="1"/>
    <xf numFmtId="0" fontId="15" fillId="3" borderId="26" xfId="0" applyFont="1" applyFill="1" applyBorder="1" applyAlignment="1">
      <alignment horizontal="center"/>
    </xf>
    <xf numFmtId="0" fontId="2" fillId="0" borderId="36" xfId="0" applyFont="1" applyBorder="1"/>
    <xf numFmtId="0" fontId="15" fillId="3" borderId="25" xfId="0" applyFont="1" applyFill="1" applyBorder="1" applyAlignment="1">
      <alignment horizontal="center"/>
    </xf>
    <xf numFmtId="0" fontId="16" fillId="0" borderId="49" xfId="0" applyFont="1" applyBorder="1" applyAlignment="1">
      <alignment horizontal="center" vertical="center"/>
    </xf>
    <xf numFmtId="0" fontId="2" fillId="0" borderId="51" xfId="0" applyFont="1" applyBorder="1"/>
    <xf numFmtId="0" fontId="2" fillId="0" borderId="52" xfId="0" applyFont="1" applyBorder="1"/>
    <xf numFmtId="0" fontId="16" fillId="0" borderId="43" xfId="0" applyFont="1" applyBorder="1" applyAlignment="1">
      <alignment horizontal="center"/>
    </xf>
    <xf numFmtId="0" fontId="2" fillId="0" borderId="53" xfId="0" applyFont="1" applyBorder="1"/>
    <xf numFmtId="0" fontId="2" fillId="0" borderId="44" xfId="0" applyFont="1" applyBorder="1"/>
    <xf numFmtId="0" fontId="16" fillId="0" borderId="2" xfId="0" applyFont="1" applyBorder="1" applyAlignment="1">
      <alignment horizontal="center"/>
    </xf>
    <xf numFmtId="0" fontId="16" fillId="0" borderId="10" xfId="0" applyFont="1" applyBorder="1" applyAlignment="1">
      <alignment horizontal="left"/>
    </xf>
    <xf numFmtId="0" fontId="16" fillId="0" borderId="26" xfId="0" applyFont="1" applyBorder="1" applyAlignment="1">
      <alignment horizontal="left"/>
    </xf>
    <xf numFmtId="0" fontId="16" fillId="0" borderId="48" xfId="0" applyFont="1" applyBorder="1" applyAlignment="1">
      <alignment horizontal="center" vertical="center"/>
    </xf>
    <xf numFmtId="0" fontId="2" fillId="0" borderId="50" xfId="0" applyFont="1" applyBorder="1"/>
    <xf numFmtId="9" fontId="3" fillId="0" borderId="0" xfId="1" applyFont="1" applyAlignment="1">
      <alignment horizontal="center"/>
    </xf>
    <xf numFmtId="9" fontId="6" fillId="0" borderId="0" xfId="1" applyFont="1" applyAlignment="1">
      <alignment horizontal="center"/>
    </xf>
    <xf numFmtId="9" fontId="7" fillId="0" borderId="14" xfId="1" applyFont="1" applyBorder="1" applyAlignment="1">
      <alignment horizontal="center"/>
    </xf>
    <xf numFmtId="9" fontId="9" fillId="0" borderId="18" xfId="1" applyFont="1" applyBorder="1" applyAlignment="1">
      <alignment horizontal="center"/>
    </xf>
    <xf numFmtId="9" fontId="2" fillId="0" borderId="19" xfId="1" applyFont="1" applyBorder="1"/>
    <xf numFmtId="9" fontId="10" fillId="2" borderId="22" xfId="1" applyFont="1" applyFill="1" applyBorder="1" applyAlignment="1"/>
    <xf numFmtId="9" fontId="10" fillId="0" borderId="23" xfId="1" applyFont="1" applyBorder="1" applyAlignment="1"/>
    <xf numFmtId="9" fontId="11" fillId="2" borderId="22" xfId="1" applyFont="1" applyFill="1" applyBorder="1" applyAlignment="1">
      <alignment horizontal="right"/>
    </xf>
    <xf numFmtId="9" fontId="11" fillId="0" borderId="23" xfId="1" applyFont="1" applyBorder="1" applyAlignment="1">
      <alignment horizontal="right"/>
    </xf>
    <xf numFmtId="9" fontId="11" fillId="2" borderId="22" xfId="1" applyFont="1" applyFill="1" applyBorder="1" applyAlignment="1"/>
    <xf numFmtId="9" fontId="11" fillId="0" borderId="25" xfId="1" applyFont="1" applyBorder="1" applyAlignment="1">
      <alignment horizontal="right"/>
    </xf>
    <xf numFmtId="9" fontId="0" fillId="0" borderId="0" xfId="1" applyFont="1" applyAlignment="1"/>
    <xf numFmtId="164" fontId="24" fillId="0" borderId="43" xfId="0" applyNumberFormat="1" applyFont="1" applyBorder="1" applyAlignment="1">
      <alignment horizontal="center"/>
    </xf>
    <xf numFmtId="0" fontId="2" fillId="0" borderId="55" xfId="0" applyFont="1" applyBorder="1"/>
    <xf numFmtId="164" fontId="24" fillId="0" borderId="56" xfId="0" applyNumberFormat="1" applyFont="1" applyBorder="1" applyAlignment="1">
      <alignment horizontal="center"/>
    </xf>
    <xf numFmtId="0" fontId="2" fillId="0" borderId="57" xfId="0" applyFont="1" applyBorder="1"/>
    <xf numFmtId="165" fontId="25" fillId="2" borderId="58" xfId="0" applyNumberFormat="1" applyFont="1" applyFill="1" applyBorder="1"/>
    <xf numFmtId="165" fontId="25" fillId="0" borderId="59" xfId="0" applyNumberFormat="1" applyFont="1" applyBorder="1"/>
  </cellXfs>
  <cellStyles count="2">
    <cellStyle name="Normal" xfId="0" builtinId="0"/>
    <cellStyle name="Porcentagem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1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952500</xdr:colOff>
      <xdr:row>14</xdr:row>
      <xdr:rowOff>133350</xdr:rowOff>
    </xdr:from>
    <xdr:ext cx="3076575" cy="428625"/>
    <xdr:pic>
      <xdr:nvPicPr>
        <xdr:cNvPr id="2" name="image1.pn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8</xdr:col>
      <xdr:colOff>542925</xdr:colOff>
      <xdr:row>1</xdr:row>
      <xdr:rowOff>123825</xdr:rowOff>
    </xdr:from>
    <xdr:ext cx="1247775" cy="485775"/>
    <xdr:pic>
      <xdr:nvPicPr>
        <xdr:cNvPr id="3" name="image2.png" title="Imagem"/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Win%207/Desktop/Magliani/Hospital/Atualiza&#231;&#227;o%20Agosto%202018/Planilha%20atualizada%2013%2004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"/>
      <sheetName val="BM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000"/>
  <sheetViews>
    <sheetView tabSelected="1" workbookViewId="0">
      <selection activeCell="W24" sqref="W24"/>
    </sheetView>
  </sheetViews>
  <sheetFormatPr defaultColWidth="14.42578125" defaultRowHeight="15" customHeight="1" x14ac:dyDescent="0.25"/>
  <cols>
    <col min="1" max="1" width="2.85546875" customWidth="1"/>
    <col min="2" max="2" width="29.5703125" customWidth="1"/>
    <col min="3" max="3" width="10.42578125" customWidth="1"/>
    <col min="4" max="27" width="5.140625" style="170" customWidth="1"/>
  </cols>
  <sheetData>
    <row r="1" spans="1:27" ht="36" x14ac:dyDescent="0.55000000000000004">
      <c r="A1" s="120" t="s">
        <v>0</v>
      </c>
      <c r="B1" s="121"/>
      <c r="C1" s="121"/>
      <c r="D1" s="121"/>
      <c r="E1" s="121"/>
      <c r="F1" s="121"/>
      <c r="G1" s="121"/>
      <c r="H1" s="121"/>
      <c r="I1" s="121"/>
      <c r="J1" s="121"/>
      <c r="K1" s="121"/>
      <c r="L1" s="121"/>
      <c r="M1" s="121"/>
      <c r="N1" s="121"/>
      <c r="O1" s="121"/>
      <c r="P1" s="121"/>
      <c r="Q1" s="121"/>
      <c r="R1" s="121"/>
      <c r="S1" s="121"/>
      <c r="T1" s="121"/>
      <c r="U1" s="121"/>
      <c r="V1" s="121"/>
      <c r="W1" s="121"/>
      <c r="X1" s="121"/>
      <c r="Y1" s="121"/>
      <c r="Z1" s="121"/>
      <c r="AA1" s="122"/>
    </row>
    <row r="2" spans="1:27" x14ac:dyDescent="0.25">
      <c r="A2" s="123" t="s">
        <v>1</v>
      </c>
      <c r="B2" s="124"/>
      <c r="C2" s="125" t="str">
        <f>orçamento!B2</f>
        <v>ILUMINAÇÃO ENTORNO DE QUADRAS ESPORTIVAS</v>
      </c>
      <c r="D2" s="124"/>
      <c r="E2" s="124"/>
      <c r="F2" s="124"/>
      <c r="G2" s="124"/>
      <c r="H2" s="124"/>
      <c r="I2" s="124"/>
      <c r="J2" s="124"/>
      <c r="K2" s="124"/>
      <c r="L2" s="124"/>
      <c r="M2" s="124"/>
      <c r="N2" s="124"/>
      <c r="O2" s="124"/>
      <c r="P2" s="124"/>
      <c r="Q2" s="124"/>
      <c r="R2" s="124"/>
      <c r="S2" s="124"/>
      <c r="T2" s="124"/>
      <c r="U2" s="124"/>
      <c r="V2" s="124"/>
      <c r="W2" s="124"/>
      <c r="X2" s="124"/>
      <c r="Y2" s="124"/>
      <c r="Z2" s="124"/>
      <c r="AA2" s="126"/>
    </row>
    <row r="3" spans="1:27" x14ac:dyDescent="0.25">
      <c r="A3" s="127" t="s">
        <v>2</v>
      </c>
      <c r="B3" s="128"/>
      <c r="C3" s="129" t="s">
        <v>3</v>
      </c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128"/>
      <c r="Q3" s="128"/>
      <c r="R3" s="128"/>
      <c r="S3" s="128"/>
      <c r="T3" s="128"/>
      <c r="U3" s="128"/>
      <c r="V3" s="128"/>
      <c r="W3" s="128"/>
      <c r="X3" s="128"/>
      <c r="Y3" s="128"/>
      <c r="Z3" s="128"/>
      <c r="AA3" s="130"/>
    </row>
    <row r="4" spans="1:27" ht="18.75" x14ac:dyDescent="0.3">
      <c r="A4" s="131" t="s">
        <v>4</v>
      </c>
      <c r="B4" s="132"/>
      <c r="C4" s="132"/>
      <c r="D4" s="132"/>
      <c r="E4" s="132"/>
      <c r="F4" s="132"/>
      <c r="G4" s="132"/>
      <c r="H4" s="132"/>
      <c r="I4" s="132"/>
      <c r="J4" s="132"/>
      <c r="K4" s="132"/>
      <c r="L4" s="132"/>
      <c r="M4" s="132"/>
      <c r="N4" s="132"/>
      <c r="O4" s="132"/>
      <c r="P4" s="132"/>
      <c r="Q4" s="132"/>
      <c r="R4" s="132"/>
      <c r="S4" s="132"/>
      <c r="T4" s="132"/>
      <c r="U4" s="132"/>
      <c r="V4" s="132"/>
      <c r="W4" s="132"/>
      <c r="X4" s="132"/>
      <c r="Y4" s="132"/>
      <c r="Z4" s="132"/>
      <c r="AA4" s="133"/>
    </row>
    <row r="5" spans="1:27" ht="14.25" customHeight="1" x14ac:dyDescent="0.25">
      <c r="A5" s="1"/>
      <c r="B5" s="2"/>
      <c r="C5" s="2"/>
      <c r="D5" s="159"/>
      <c r="E5" s="159"/>
      <c r="F5" s="159"/>
      <c r="G5" s="159"/>
      <c r="H5" s="159"/>
      <c r="I5" s="159"/>
      <c r="J5" s="159"/>
      <c r="K5" s="159"/>
      <c r="L5" s="159"/>
      <c r="M5" s="159"/>
      <c r="N5" s="159"/>
      <c r="O5" s="159"/>
      <c r="P5" s="159"/>
      <c r="Q5" s="159"/>
      <c r="R5" s="159"/>
      <c r="S5" s="159"/>
      <c r="T5" s="159"/>
      <c r="U5" s="159"/>
      <c r="V5" s="159"/>
      <c r="W5" s="159"/>
      <c r="X5" s="159"/>
      <c r="Y5" s="159"/>
      <c r="Z5" s="160"/>
      <c r="AA5" s="161"/>
    </row>
    <row r="6" spans="1:27" ht="14.25" customHeight="1" x14ac:dyDescent="0.25">
      <c r="A6" s="134" t="s">
        <v>5</v>
      </c>
      <c r="B6" s="135"/>
      <c r="C6" s="115" t="s">
        <v>6</v>
      </c>
      <c r="D6" s="162" t="s">
        <v>7</v>
      </c>
      <c r="E6" s="163"/>
      <c r="F6" s="162" t="s">
        <v>8</v>
      </c>
      <c r="G6" s="163"/>
      <c r="H6" s="162" t="s">
        <v>9</v>
      </c>
      <c r="I6" s="163"/>
      <c r="J6" s="162" t="s">
        <v>10</v>
      </c>
      <c r="K6" s="163"/>
      <c r="L6" s="162" t="s">
        <v>11</v>
      </c>
      <c r="M6" s="163"/>
      <c r="N6" s="162" t="s">
        <v>12</v>
      </c>
      <c r="O6" s="163"/>
      <c r="P6" s="162" t="s">
        <v>13</v>
      </c>
      <c r="Q6" s="163"/>
      <c r="R6" s="162" t="s">
        <v>14</v>
      </c>
      <c r="S6" s="163"/>
      <c r="T6" s="162" t="s">
        <v>15</v>
      </c>
      <c r="U6" s="163"/>
      <c r="V6" s="162" t="s">
        <v>16</v>
      </c>
      <c r="W6" s="163"/>
      <c r="X6" s="162" t="s">
        <v>17</v>
      </c>
      <c r="Y6" s="163"/>
      <c r="Z6" s="162" t="s">
        <v>18</v>
      </c>
      <c r="AA6" s="163"/>
    </row>
    <row r="7" spans="1:27" ht="14.25" customHeight="1" x14ac:dyDescent="0.25">
      <c r="A7" s="136"/>
      <c r="B7" s="137"/>
      <c r="C7" s="116"/>
      <c r="D7" s="164" t="s">
        <v>19</v>
      </c>
      <c r="E7" s="165" t="s">
        <v>20</v>
      </c>
      <c r="F7" s="164" t="s">
        <v>19</v>
      </c>
      <c r="G7" s="165" t="s">
        <v>20</v>
      </c>
      <c r="H7" s="164" t="s">
        <v>19</v>
      </c>
      <c r="I7" s="165" t="s">
        <v>20</v>
      </c>
      <c r="J7" s="164" t="s">
        <v>19</v>
      </c>
      <c r="K7" s="165" t="s">
        <v>20</v>
      </c>
      <c r="L7" s="164" t="s">
        <v>19</v>
      </c>
      <c r="M7" s="165" t="s">
        <v>20</v>
      </c>
      <c r="N7" s="164" t="s">
        <v>19</v>
      </c>
      <c r="O7" s="165" t="s">
        <v>20</v>
      </c>
      <c r="P7" s="164" t="s">
        <v>19</v>
      </c>
      <c r="Q7" s="165" t="s">
        <v>20</v>
      </c>
      <c r="R7" s="164" t="s">
        <v>19</v>
      </c>
      <c r="S7" s="165" t="s">
        <v>20</v>
      </c>
      <c r="T7" s="164" t="s">
        <v>19</v>
      </c>
      <c r="U7" s="165" t="s">
        <v>20</v>
      </c>
      <c r="V7" s="164" t="s">
        <v>19</v>
      </c>
      <c r="W7" s="165" t="s">
        <v>20</v>
      </c>
      <c r="X7" s="164" t="s">
        <v>19</v>
      </c>
      <c r="Y7" s="165" t="s">
        <v>20</v>
      </c>
      <c r="Z7" s="164" t="s">
        <v>19</v>
      </c>
      <c r="AA7" s="165" t="s">
        <v>20</v>
      </c>
    </row>
    <row r="8" spans="1:27" ht="14.25" customHeight="1" x14ac:dyDescent="0.25">
      <c r="A8" s="3">
        <v>1</v>
      </c>
      <c r="B8" s="4" t="str">
        <f>orçamento!C9</f>
        <v>SERVIÇOES PRELIMINARES E GERAIS</v>
      </c>
      <c r="C8" s="5">
        <f>orçamento!H9</f>
        <v>21837.3</v>
      </c>
      <c r="D8" s="166">
        <v>0.25</v>
      </c>
      <c r="E8" s="167">
        <f>D8</f>
        <v>0.25</v>
      </c>
      <c r="F8" s="168">
        <v>0.25</v>
      </c>
      <c r="G8" s="169">
        <f t="shared" ref="G8:G17" si="0">E8+F8</f>
        <v>0.5</v>
      </c>
      <c r="H8" s="168">
        <v>0.25</v>
      </c>
      <c r="I8" s="169">
        <f t="shared" ref="I8:I17" si="1">G8+H8</f>
        <v>0.75</v>
      </c>
      <c r="J8" s="168">
        <v>0.25</v>
      </c>
      <c r="K8" s="169">
        <f t="shared" ref="K8:K17" si="2">I8+J8</f>
        <v>1</v>
      </c>
      <c r="L8" s="168"/>
      <c r="M8" s="169">
        <f t="shared" ref="M8:M17" si="3">K8+L8</f>
        <v>1</v>
      </c>
      <c r="N8" s="168"/>
      <c r="O8" s="169">
        <f t="shared" ref="O8:O17" si="4">M8+N8</f>
        <v>1</v>
      </c>
      <c r="P8" s="168"/>
      <c r="Q8" s="169">
        <f t="shared" ref="Q8:Q17" si="5">O8+P8</f>
        <v>1</v>
      </c>
      <c r="R8" s="168"/>
      <c r="S8" s="169">
        <f t="shared" ref="S8:S17" si="6">Q8+R8</f>
        <v>1</v>
      </c>
      <c r="T8" s="168"/>
      <c r="U8" s="169">
        <f t="shared" ref="U8:U17" si="7">S8+T8</f>
        <v>1</v>
      </c>
      <c r="V8" s="168"/>
      <c r="W8" s="169">
        <f t="shared" ref="W8:W17" si="8">U8+V8</f>
        <v>1</v>
      </c>
      <c r="X8" s="168"/>
      <c r="Y8" s="169">
        <f t="shared" ref="Y8:Y17" si="9">W8+X8</f>
        <v>1</v>
      </c>
      <c r="Z8" s="168"/>
      <c r="AA8" s="167">
        <f t="shared" ref="AA8:AA17" si="10">Y8+Z8</f>
        <v>1</v>
      </c>
    </row>
    <row r="9" spans="1:27" ht="14.25" customHeight="1" x14ac:dyDescent="0.25">
      <c r="A9" s="3">
        <v>2</v>
      </c>
      <c r="B9" s="4" t="str">
        <f>orçamento!C15</f>
        <v>ESTRUTURA</v>
      </c>
      <c r="C9" s="5">
        <f>orçamento!H15</f>
        <v>105164.77999999998</v>
      </c>
      <c r="D9" s="168"/>
      <c r="E9" s="167">
        <v>0</v>
      </c>
      <c r="F9" s="166"/>
      <c r="G9" s="169">
        <f t="shared" si="0"/>
        <v>0</v>
      </c>
      <c r="H9" s="166">
        <v>0.25</v>
      </c>
      <c r="I9" s="169">
        <f t="shared" si="1"/>
        <v>0.25</v>
      </c>
      <c r="J9" s="166">
        <v>0.25</v>
      </c>
      <c r="K9" s="169">
        <f t="shared" si="2"/>
        <v>0.5</v>
      </c>
      <c r="L9" s="168">
        <v>0.25</v>
      </c>
      <c r="M9" s="169">
        <f t="shared" si="3"/>
        <v>0.75</v>
      </c>
      <c r="N9" s="168">
        <v>0.15</v>
      </c>
      <c r="O9" s="169">
        <f t="shared" si="4"/>
        <v>0.9</v>
      </c>
      <c r="P9" s="168">
        <v>0.1</v>
      </c>
      <c r="Q9" s="169">
        <f t="shared" si="5"/>
        <v>1</v>
      </c>
      <c r="R9" s="168"/>
      <c r="S9" s="169">
        <f t="shared" si="6"/>
        <v>1</v>
      </c>
      <c r="T9" s="168"/>
      <c r="U9" s="169">
        <f t="shared" si="7"/>
        <v>1</v>
      </c>
      <c r="V9" s="168"/>
      <c r="W9" s="169">
        <f t="shared" si="8"/>
        <v>1</v>
      </c>
      <c r="X9" s="168"/>
      <c r="Y9" s="169">
        <f t="shared" si="9"/>
        <v>1</v>
      </c>
      <c r="Z9" s="168"/>
      <c r="AA9" s="167">
        <f t="shared" si="10"/>
        <v>1</v>
      </c>
    </row>
    <row r="10" spans="1:27" ht="14.25" customHeight="1" x14ac:dyDescent="0.25">
      <c r="A10" s="3">
        <v>3</v>
      </c>
      <c r="B10" s="4" t="str">
        <f>orçamento!C23</f>
        <v>ELETRICA</v>
      </c>
      <c r="C10" s="5">
        <f>orçamento!H23</f>
        <v>84610.760000000024</v>
      </c>
      <c r="D10" s="168"/>
      <c r="E10" s="167">
        <v>0</v>
      </c>
      <c r="F10" s="168"/>
      <c r="G10" s="169">
        <f t="shared" si="0"/>
        <v>0</v>
      </c>
      <c r="H10" s="168"/>
      <c r="I10" s="169">
        <f t="shared" si="1"/>
        <v>0</v>
      </c>
      <c r="J10" s="166"/>
      <c r="K10" s="169">
        <f t="shared" si="2"/>
        <v>0</v>
      </c>
      <c r="L10" s="166"/>
      <c r="M10" s="169">
        <f t="shared" si="3"/>
        <v>0</v>
      </c>
      <c r="N10" s="168"/>
      <c r="O10" s="169">
        <f t="shared" si="4"/>
        <v>0</v>
      </c>
      <c r="P10" s="168">
        <v>0.15</v>
      </c>
      <c r="Q10" s="169">
        <f t="shared" si="5"/>
        <v>0.15</v>
      </c>
      <c r="R10" s="168">
        <v>0.2</v>
      </c>
      <c r="S10" s="169">
        <f t="shared" si="6"/>
        <v>0.35</v>
      </c>
      <c r="T10" s="168">
        <v>0.25</v>
      </c>
      <c r="U10" s="169">
        <f t="shared" si="7"/>
        <v>0.6</v>
      </c>
      <c r="V10" s="168">
        <v>0.2</v>
      </c>
      <c r="W10" s="169">
        <f t="shared" si="8"/>
        <v>0.8</v>
      </c>
      <c r="X10" s="168">
        <v>0.2</v>
      </c>
      <c r="Y10" s="169">
        <f t="shared" si="9"/>
        <v>1</v>
      </c>
      <c r="Z10" s="168"/>
      <c r="AA10" s="167">
        <f t="shared" si="10"/>
        <v>1</v>
      </c>
    </row>
    <row r="11" spans="1:27" ht="14.25" customHeight="1" x14ac:dyDescent="0.25">
      <c r="A11" s="3">
        <v>4</v>
      </c>
      <c r="B11" s="4" t="str">
        <f>orçamento!C40</f>
        <v>SERVIÇOS COMPLEMENTARES</v>
      </c>
      <c r="C11" s="5">
        <f>orçamento!H40</f>
        <v>5320.58</v>
      </c>
      <c r="D11" s="168"/>
      <c r="E11" s="167">
        <v>0</v>
      </c>
      <c r="F11" s="168"/>
      <c r="G11" s="169">
        <f t="shared" si="0"/>
        <v>0</v>
      </c>
      <c r="H11" s="168"/>
      <c r="I11" s="169">
        <f t="shared" si="1"/>
        <v>0</v>
      </c>
      <c r="J11" s="166"/>
      <c r="K11" s="169">
        <f t="shared" si="2"/>
        <v>0</v>
      </c>
      <c r="L11" s="166"/>
      <c r="M11" s="169">
        <f t="shared" si="3"/>
        <v>0</v>
      </c>
      <c r="N11" s="168"/>
      <c r="O11" s="169">
        <f t="shared" si="4"/>
        <v>0</v>
      </c>
      <c r="P11" s="168"/>
      <c r="Q11" s="169">
        <f t="shared" si="5"/>
        <v>0</v>
      </c>
      <c r="R11" s="168"/>
      <c r="S11" s="169">
        <f t="shared" si="6"/>
        <v>0</v>
      </c>
      <c r="T11" s="168"/>
      <c r="U11" s="169">
        <f t="shared" si="7"/>
        <v>0</v>
      </c>
      <c r="V11" s="168"/>
      <c r="W11" s="169">
        <f t="shared" si="8"/>
        <v>0</v>
      </c>
      <c r="X11" s="168"/>
      <c r="Y11" s="169">
        <f t="shared" si="9"/>
        <v>0</v>
      </c>
      <c r="Z11" s="168">
        <v>1</v>
      </c>
      <c r="AA11" s="167">
        <f t="shared" si="10"/>
        <v>1</v>
      </c>
    </row>
    <row r="12" spans="1:27" ht="14.25" customHeight="1" x14ac:dyDescent="0.25">
      <c r="A12" s="3"/>
      <c r="B12" s="4"/>
      <c r="C12" s="5"/>
      <c r="D12" s="168"/>
      <c r="E12" s="167">
        <v>0</v>
      </c>
      <c r="F12" s="168"/>
      <c r="G12" s="169">
        <f t="shared" si="0"/>
        <v>0</v>
      </c>
      <c r="H12" s="168"/>
      <c r="I12" s="169">
        <f t="shared" si="1"/>
        <v>0</v>
      </c>
      <c r="J12" s="168"/>
      <c r="K12" s="169">
        <f t="shared" si="2"/>
        <v>0</v>
      </c>
      <c r="L12" s="168"/>
      <c r="M12" s="169">
        <f t="shared" si="3"/>
        <v>0</v>
      </c>
      <c r="N12" s="166"/>
      <c r="O12" s="169">
        <f t="shared" si="4"/>
        <v>0</v>
      </c>
      <c r="P12" s="166"/>
      <c r="Q12" s="169">
        <f t="shared" si="5"/>
        <v>0</v>
      </c>
      <c r="R12" s="168"/>
      <c r="S12" s="169">
        <f t="shared" si="6"/>
        <v>0</v>
      </c>
      <c r="T12" s="168"/>
      <c r="U12" s="169">
        <f t="shared" si="7"/>
        <v>0</v>
      </c>
      <c r="V12" s="168"/>
      <c r="W12" s="169">
        <f t="shared" si="8"/>
        <v>0</v>
      </c>
      <c r="X12" s="168"/>
      <c r="Y12" s="169">
        <f t="shared" si="9"/>
        <v>0</v>
      </c>
      <c r="Z12" s="168"/>
      <c r="AA12" s="167">
        <f t="shared" si="10"/>
        <v>0</v>
      </c>
    </row>
    <row r="13" spans="1:27" ht="14.25" customHeight="1" x14ac:dyDescent="0.25">
      <c r="A13" s="3"/>
      <c r="B13" s="4"/>
      <c r="C13" s="5"/>
      <c r="D13" s="168"/>
      <c r="E13" s="167">
        <v>0</v>
      </c>
      <c r="F13" s="168"/>
      <c r="G13" s="169">
        <f t="shared" si="0"/>
        <v>0</v>
      </c>
      <c r="H13" s="168"/>
      <c r="I13" s="169">
        <f t="shared" si="1"/>
        <v>0</v>
      </c>
      <c r="J13" s="168"/>
      <c r="K13" s="169">
        <f t="shared" si="2"/>
        <v>0</v>
      </c>
      <c r="L13" s="168"/>
      <c r="M13" s="169">
        <f t="shared" si="3"/>
        <v>0</v>
      </c>
      <c r="N13" s="168"/>
      <c r="O13" s="169">
        <f t="shared" si="4"/>
        <v>0</v>
      </c>
      <c r="P13" s="168"/>
      <c r="Q13" s="169">
        <f t="shared" si="5"/>
        <v>0</v>
      </c>
      <c r="R13" s="166"/>
      <c r="S13" s="169">
        <f t="shared" si="6"/>
        <v>0</v>
      </c>
      <c r="T13" s="166"/>
      <c r="U13" s="169">
        <f t="shared" si="7"/>
        <v>0</v>
      </c>
      <c r="V13" s="168"/>
      <c r="W13" s="169">
        <f t="shared" si="8"/>
        <v>0</v>
      </c>
      <c r="X13" s="168"/>
      <c r="Y13" s="169">
        <f t="shared" si="9"/>
        <v>0</v>
      </c>
      <c r="Z13" s="168"/>
      <c r="AA13" s="167">
        <f t="shared" si="10"/>
        <v>0</v>
      </c>
    </row>
    <row r="14" spans="1:27" ht="14.25" customHeight="1" x14ac:dyDescent="0.25">
      <c r="A14" s="3"/>
      <c r="B14" s="4"/>
      <c r="C14" s="5"/>
      <c r="D14" s="168"/>
      <c r="E14" s="167">
        <v>0</v>
      </c>
      <c r="F14" s="168"/>
      <c r="G14" s="169">
        <f t="shared" si="0"/>
        <v>0</v>
      </c>
      <c r="H14" s="168"/>
      <c r="I14" s="169">
        <f t="shared" si="1"/>
        <v>0</v>
      </c>
      <c r="J14" s="168"/>
      <c r="K14" s="169">
        <f t="shared" si="2"/>
        <v>0</v>
      </c>
      <c r="L14" s="168"/>
      <c r="M14" s="169">
        <f t="shared" si="3"/>
        <v>0</v>
      </c>
      <c r="N14" s="168"/>
      <c r="O14" s="169">
        <f t="shared" si="4"/>
        <v>0</v>
      </c>
      <c r="P14" s="168"/>
      <c r="Q14" s="169">
        <f t="shared" si="5"/>
        <v>0</v>
      </c>
      <c r="R14" s="168"/>
      <c r="S14" s="169">
        <f t="shared" si="6"/>
        <v>0</v>
      </c>
      <c r="T14" s="168"/>
      <c r="U14" s="169">
        <f t="shared" si="7"/>
        <v>0</v>
      </c>
      <c r="V14" s="166"/>
      <c r="W14" s="169">
        <f t="shared" si="8"/>
        <v>0</v>
      </c>
      <c r="X14" s="166"/>
      <c r="Y14" s="169">
        <f t="shared" si="9"/>
        <v>0</v>
      </c>
      <c r="Z14" s="168"/>
      <c r="AA14" s="167">
        <f t="shared" si="10"/>
        <v>0</v>
      </c>
    </row>
    <row r="15" spans="1:27" ht="14.25" customHeight="1" x14ac:dyDescent="0.25">
      <c r="A15" s="3"/>
      <c r="B15" s="4"/>
      <c r="C15" s="5"/>
      <c r="D15" s="168"/>
      <c r="E15" s="167">
        <v>0</v>
      </c>
      <c r="F15" s="168"/>
      <c r="G15" s="169">
        <f t="shared" si="0"/>
        <v>0</v>
      </c>
      <c r="H15" s="168"/>
      <c r="I15" s="169">
        <f t="shared" si="1"/>
        <v>0</v>
      </c>
      <c r="J15" s="168"/>
      <c r="K15" s="169">
        <f t="shared" si="2"/>
        <v>0</v>
      </c>
      <c r="L15" s="168"/>
      <c r="M15" s="169">
        <f t="shared" si="3"/>
        <v>0</v>
      </c>
      <c r="N15" s="168"/>
      <c r="O15" s="169">
        <f t="shared" si="4"/>
        <v>0</v>
      </c>
      <c r="P15" s="168"/>
      <c r="Q15" s="169">
        <f t="shared" si="5"/>
        <v>0</v>
      </c>
      <c r="R15" s="168"/>
      <c r="S15" s="169">
        <f t="shared" si="6"/>
        <v>0</v>
      </c>
      <c r="T15" s="168"/>
      <c r="U15" s="169">
        <f t="shared" si="7"/>
        <v>0</v>
      </c>
      <c r="V15" s="168"/>
      <c r="W15" s="169">
        <f t="shared" si="8"/>
        <v>0</v>
      </c>
      <c r="X15" s="166"/>
      <c r="Y15" s="169">
        <f t="shared" si="9"/>
        <v>0</v>
      </c>
      <c r="Z15" s="166"/>
      <c r="AA15" s="167">
        <f t="shared" si="10"/>
        <v>0</v>
      </c>
    </row>
    <row r="16" spans="1:27" x14ac:dyDescent="0.25">
      <c r="A16" s="3"/>
      <c r="B16" s="4"/>
      <c r="C16" s="6"/>
      <c r="D16" s="168"/>
      <c r="E16" s="167">
        <v>0</v>
      </c>
      <c r="F16" s="168"/>
      <c r="G16" s="169">
        <f t="shared" si="0"/>
        <v>0</v>
      </c>
      <c r="H16" s="168"/>
      <c r="I16" s="169">
        <f t="shared" si="1"/>
        <v>0</v>
      </c>
      <c r="J16" s="168"/>
      <c r="K16" s="169">
        <f t="shared" si="2"/>
        <v>0</v>
      </c>
      <c r="L16" s="168"/>
      <c r="M16" s="169">
        <f t="shared" si="3"/>
        <v>0</v>
      </c>
      <c r="N16" s="168"/>
      <c r="O16" s="169">
        <f t="shared" si="4"/>
        <v>0</v>
      </c>
      <c r="P16" s="168"/>
      <c r="Q16" s="169">
        <f t="shared" si="5"/>
        <v>0</v>
      </c>
      <c r="R16" s="168"/>
      <c r="S16" s="169">
        <f t="shared" si="6"/>
        <v>0</v>
      </c>
      <c r="T16" s="168"/>
      <c r="U16" s="169">
        <f t="shared" si="7"/>
        <v>0</v>
      </c>
      <c r="V16" s="168"/>
      <c r="W16" s="169">
        <f t="shared" si="8"/>
        <v>0</v>
      </c>
      <c r="X16" s="168"/>
      <c r="Y16" s="169">
        <f t="shared" si="9"/>
        <v>0</v>
      </c>
      <c r="Z16" s="166"/>
      <c r="AA16" s="167">
        <f t="shared" si="10"/>
        <v>0</v>
      </c>
    </row>
    <row r="17" spans="1:27" x14ac:dyDescent="0.25">
      <c r="A17" s="7"/>
      <c r="B17" s="8"/>
      <c r="C17" s="9"/>
      <c r="D17" s="168"/>
      <c r="E17" s="167">
        <v>0</v>
      </c>
      <c r="F17" s="168"/>
      <c r="G17" s="169">
        <f t="shared" si="0"/>
        <v>0</v>
      </c>
      <c r="H17" s="168"/>
      <c r="I17" s="169">
        <f t="shared" si="1"/>
        <v>0</v>
      </c>
      <c r="J17" s="168"/>
      <c r="K17" s="169">
        <f t="shared" si="2"/>
        <v>0</v>
      </c>
      <c r="L17" s="168"/>
      <c r="M17" s="169">
        <f t="shared" si="3"/>
        <v>0</v>
      </c>
      <c r="N17" s="168"/>
      <c r="O17" s="169">
        <f t="shared" si="4"/>
        <v>0</v>
      </c>
      <c r="P17" s="168"/>
      <c r="Q17" s="169">
        <f t="shared" si="5"/>
        <v>0</v>
      </c>
      <c r="R17" s="168"/>
      <c r="S17" s="169">
        <f t="shared" si="6"/>
        <v>0</v>
      </c>
      <c r="T17" s="168"/>
      <c r="U17" s="169">
        <f t="shared" si="7"/>
        <v>0</v>
      </c>
      <c r="V17" s="168"/>
      <c r="W17" s="169">
        <f t="shared" si="8"/>
        <v>0</v>
      </c>
      <c r="X17" s="168"/>
      <c r="Y17" s="169">
        <f t="shared" si="9"/>
        <v>0</v>
      </c>
      <c r="Z17" s="168"/>
      <c r="AA17" s="167">
        <f t="shared" si="10"/>
        <v>0</v>
      </c>
    </row>
    <row r="18" spans="1:27" ht="15.75" thickBot="1" x14ac:dyDescent="0.3">
      <c r="A18" s="117" t="s">
        <v>21</v>
      </c>
      <c r="B18" s="118"/>
      <c r="C18" s="10"/>
      <c r="D18" s="175">
        <f>D19/$C$20</f>
        <v>2.5165901132246014E-2</v>
      </c>
      <c r="E18" s="176">
        <f t="shared" ref="E18" si="11">D18</f>
        <v>2.5165901132246014E-2</v>
      </c>
      <c r="F18" s="175">
        <f>F19/$C$20</f>
        <v>2.5165901132246014E-2</v>
      </c>
      <c r="G18" s="176">
        <f>E18+F18</f>
        <v>5.0331802264492027E-2</v>
      </c>
      <c r="H18" s="175">
        <f>H19/$C$20</f>
        <v>0.14636066678891616</v>
      </c>
      <c r="I18" s="176">
        <f>G18+H18</f>
        <v>0.19669246905340818</v>
      </c>
      <c r="J18" s="175">
        <f>J19/$C$20</f>
        <v>0.14636066678891616</v>
      </c>
      <c r="K18" s="176">
        <f>I18+J18</f>
        <v>0.34305313584232433</v>
      </c>
      <c r="L18" s="175">
        <f>L19/$C$20</f>
        <v>0.12119476565667013</v>
      </c>
      <c r="M18" s="176">
        <f>K18+L18</f>
        <v>0.46424790149899448</v>
      </c>
      <c r="N18" s="175">
        <f>N19/$C$20</f>
        <v>7.2716859394002076E-2</v>
      </c>
      <c r="O18" s="176">
        <f>M18+N18</f>
        <v>0.53696476089299661</v>
      </c>
      <c r="P18" s="175">
        <f>P19/$C$20</f>
        <v>0.10698255713665514</v>
      </c>
      <c r="Q18" s="176">
        <f>O18+P18</f>
        <v>0.64394731802965177</v>
      </c>
      <c r="R18" s="175">
        <f>R19/$C$20</f>
        <v>7.8006201165316105E-2</v>
      </c>
      <c r="S18" s="176">
        <f>Q18+R18</f>
        <v>0.72195351919496786</v>
      </c>
      <c r="T18" s="175">
        <f>T19/$C$20</f>
        <v>9.7507751456645114E-2</v>
      </c>
      <c r="U18" s="176">
        <f>S18+T18</f>
        <v>0.81946127065161301</v>
      </c>
      <c r="V18" s="175">
        <f>V19/$C$20</f>
        <v>7.8006201165316105E-2</v>
      </c>
      <c r="W18" s="176">
        <f>U18+V18</f>
        <v>0.8974674718169291</v>
      </c>
      <c r="X18" s="175">
        <f>X19/$C$20</f>
        <v>7.8006201165316105E-2</v>
      </c>
      <c r="Y18" s="176">
        <f>W18+X18</f>
        <v>0.97547367298224519</v>
      </c>
      <c r="Z18" s="175">
        <f>Z19/$C$20</f>
        <v>2.4526327017755034E-2</v>
      </c>
      <c r="AA18" s="176">
        <f>Y18+Z18</f>
        <v>1.0000000000000002</v>
      </c>
    </row>
    <row r="19" spans="1:27" ht="15.75" thickBot="1" x14ac:dyDescent="0.3">
      <c r="A19" s="7"/>
      <c r="B19" s="11" t="s">
        <v>22</v>
      </c>
      <c r="C19" s="12"/>
      <c r="D19" s="171">
        <f>($C$8*D8)+($C$9*D9)+($C$10*D10)+($C$11*D11)+($C$12*D12)+($C$13*D13)+($C$14*D14)+($C$15*D15)+($C$16*D16)+($C$17*D17)</f>
        <v>5459.3249999999998</v>
      </c>
      <c r="E19" s="172"/>
      <c r="F19" s="171">
        <f>($C$8*F8)+($C$9*F9)+($C$10*F10)+($C$11*F11)+($C$12*F12)+($C$13*F13)+($C$14*F14)+($C$15*F15)+($C$16*F16)+($C$17*F17)</f>
        <v>5459.3249999999998</v>
      </c>
      <c r="G19" s="172"/>
      <c r="H19" s="171">
        <f t="shared" ref="H19:W19" si="12">($C$8*H8)+($C$9*H9)+($C$10*H10)+($C$11*H11)+($C$12*H12)+($C$13*H13)+($C$14*H14)+($C$15*H15)+($C$16*H16)+($C$17*H17)</f>
        <v>31750.519999999997</v>
      </c>
      <c r="I19" s="172"/>
      <c r="J19" s="171">
        <f t="shared" ref="J19:W19" si="13">($C$8*J8)+($C$9*J9)+($C$10*J10)+($C$11*J11)+($C$12*J12)+($C$13*J13)+($C$14*J14)+($C$15*J15)+($C$16*J16)+($C$17*J17)</f>
        <v>31750.519999999997</v>
      </c>
      <c r="K19" s="172"/>
      <c r="L19" s="171">
        <f t="shared" ref="L19:W19" si="14">($C$8*L8)+($C$9*L9)+($C$10*L10)+($C$11*L11)+($C$12*L12)+($C$13*L13)+($C$14*L14)+($C$15*L15)+($C$16*L16)+($C$17*L17)</f>
        <v>26291.194999999996</v>
      </c>
      <c r="M19" s="172"/>
      <c r="N19" s="171">
        <f t="shared" ref="N19:W19" si="15">($C$8*N8)+($C$9*N9)+($C$10*N10)+($C$11*N11)+($C$12*N12)+($C$13*N13)+($C$14*N14)+($C$15*N15)+($C$16*N16)+($C$17*N17)</f>
        <v>15774.716999999997</v>
      </c>
      <c r="O19" s="172"/>
      <c r="P19" s="171">
        <f t="shared" ref="P19:W19" si="16">($C$8*P8)+($C$9*P9)+($C$10*P10)+($C$11*P11)+($C$12*P12)+($C$13*P13)+($C$14*P14)+($C$15*P15)+($C$16*P16)+($C$17*P17)</f>
        <v>23208.092000000004</v>
      </c>
      <c r="Q19" s="172"/>
      <c r="R19" s="171">
        <f t="shared" ref="R19:W19" si="17">($C$8*R8)+($C$9*R9)+($C$10*R10)+($C$11*R11)+($C$12*R12)+($C$13*R13)+($C$14*R14)+($C$15*R15)+($C$16*R16)+($C$17*R17)</f>
        <v>16922.152000000006</v>
      </c>
      <c r="S19" s="172"/>
      <c r="T19" s="171">
        <f t="shared" ref="T19:W19" si="18">($C$8*T8)+($C$9*T9)+($C$10*T10)+($C$11*T11)+($C$12*T12)+($C$13*T13)+($C$14*T14)+($C$15*T15)+($C$16*T16)+($C$17*T17)</f>
        <v>21152.690000000006</v>
      </c>
      <c r="U19" s="172"/>
      <c r="V19" s="171">
        <f t="shared" ref="V19:Z19" si="19">($C$8*V8)+($C$9*V9)+($C$10*V10)+($C$11*V11)+($C$12*V12)+($C$13*V13)+($C$14*V14)+($C$15*V15)+($C$16*V16)+($C$17*V17)</f>
        <v>16922.152000000006</v>
      </c>
      <c r="W19" s="172"/>
      <c r="X19" s="171">
        <f t="shared" si="19"/>
        <v>16922.152000000006</v>
      </c>
      <c r="Y19" s="172"/>
      <c r="Z19" s="171">
        <f t="shared" si="19"/>
        <v>5320.58</v>
      </c>
      <c r="AA19" s="172"/>
    </row>
    <row r="20" spans="1:27" ht="15.75" thickBot="1" x14ac:dyDescent="0.3">
      <c r="A20" s="13"/>
      <c r="B20" s="14" t="s">
        <v>23</v>
      </c>
      <c r="C20" s="15">
        <f>orçamento!H44</f>
        <v>216933.41999999998</v>
      </c>
      <c r="D20" s="173">
        <f>D19</f>
        <v>5459.3249999999998</v>
      </c>
      <c r="E20" s="174"/>
      <c r="F20" s="173">
        <f>F19+D20</f>
        <v>10918.65</v>
      </c>
      <c r="G20" s="174"/>
      <c r="H20" s="173">
        <f t="shared" ref="H20" si="20">H19+F20</f>
        <v>42669.17</v>
      </c>
      <c r="I20" s="174"/>
      <c r="J20" s="173">
        <f t="shared" ref="J20" si="21">J19+H20</f>
        <v>74419.69</v>
      </c>
      <c r="K20" s="174"/>
      <c r="L20" s="173">
        <f t="shared" ref="L20" si="22">L19+J20</f>
        <v>100710.88499999999</v>
      </c>
      <c r="M20" s="174"/>
      <c r="N20" s="173">
        <f t="shared" ref="N20" si="23">N19+L20</f>
        <v>116485.60199999998</v>
      </c>
      <c r="O20" s="174"/>
      <c r="P20" s="173">
        <f t="shared" ref="P20" si="24">P19+N20</f>
        <v>139693.69399999999</v>
      </c>
      <c r="Q20" s="174"/>
      <c r="R20" s="173">
        <f t="shared" ref="R20" si="25">R19+P20</f>
        <v>156615.84599999999</v>
      </c>
      <c r="S20" s="174"/>
      <c r="T20" s="173">
        <f t="shared" ref="T20" si="26">T19+R20</f>
        <v>177768.53599999999</v>
      </c>
      <c r="U20" s="174"/>
      <c r="V20" s="173">
        <f t="shared" ref="V20" si="27">V19+T20</f>
        <v>194690.68799999999</v>
      </c>
      <c r="W20" s="174"/>
      <c r="X20" s="173">
        <f t="shared" ref="X20" si="28">X19+V20</f>
        <v>211612.84</v>
      </c>
      <c r="Y20" s="174"/>
      <c r="Z20" s="173">
        <f t="shared" ref="Z20" si="29">Z19+X20</f>
        <v>216933.41999999998</v>
      </c>
      <c r="AA20" s="174"/>
    </row>
    <row r="21" spans="1:27" ht="15.75" customHeight="1" x14ac:dyDescent="0.25">
      <c r="A21" s="16"/>
    </row>
    <row r="22" spans="1:27" ht="15.75" customHeight="1" x14ac:dyDescent="0.25">
      <c r="A22" s="16"/>
    </row>
    <row r="23" spans="1:27" ht="15.75" customHeight="1" x14ac:dyDescent="0.25">
      <c r="A23" s="16"/>
    </row>
    <row r="24" spans="1:27" ht="15.75" customHeight="1" x14ac:dyDescent="0.25">
      <c r="A24" s="16"/>
    </row>
    <row r="25" spans="1:27" ht="15.75" customHeight="1" x14ac:dyDescent="0.25">
      <c r="A25" s="16"/>
    </row>
    <row r="26" spans="1:27" ht="15.75" customHeight="1" x14ac:dyDescent="0.25">
      <c r="A26" s="16"/>
    </row>
    <row r="27" spans="1:27" ht="15.75" customHeight="1" x14ac:dyDescent="0.25">
      <c r="A27" s="16"/>
    </row>
    <row r="28" spans="1:27" ht="15.75" customHeight="1" x14ac:dyDescent="0.25">
      <c r="A28" s="16"/>
    </row>
    <row r="29" spans="1:27" ht="15.75" customHeight="1" x14ac:dyDescent="0.25">
      <c r="A29" s="16"/>
    </row>
    <row r="30" spans="1:27" ht="15.75" customHeight="1" x14ac:dyDescent="0.25">
      <c r="A30" s="16"/>
    </row>
    <row r="31" spans="1:27" ht="15.75" customHeight="1" x14ac:dyDescent="0.25">
      <c r="A31" s="16"/>
    </row>
    <row r="32" spans="1:27" ht="15.75" customHeight="1" x14ac:dyDescent="0.25">
      <c r="A32" s="16"/>
    </row>
    <row r="33" spans="1:1" ht="15.75" customHeight="1" x14ac:dyDescent="0.25">
      <c r="A33" s="16"/>
    </row>
    <row r="34" spans="1:1" ht="15.75" customHeight="1" x14ac:dyDescent="0.25">
      <c r="A34" s="16"/>
    </row>
    <row r="35" spans="1:1" ht="15.75" customHeight="1" x14ac:dyDescent="0.25">
      <c r="A35" s="16"/>
    </row>
    <row r="36" spans="1:1" ht="15.75" customHeight="1" x14ac:dyDescent="0.25">
      <c r="A36" s="16"/>
    </row>
    <row r="37" spans="1:1" ht="15.75" customHeight="1" x14ac:dyDescent="0.25">
      <c r="A37" s="16"/>
    </row>
    <row r="38" spans="1:1" ht="15.75" customHeight="1" x14ac:dyDescent="0.25">
      <c r="A38" s="16"/>
    </row>
    <row r="39" spans="1:1" ht="15.75" customHeight="1" x14ac:dyDescent="0.25">
      <c r="A39" s="16"/>
    </row>
    <row r="40" spans="1:1" ht="15.75" customHeight="1" x14ac:dyDescent="0.25">
      <c r="A40" s="16"/>
    </row>
    <row r="41" spans="1:1" ht="15.75" customHeight="1" x14ac:dyDescent="0.25">
      <c r="A41" s="16"/>
    </row>
    <row r="42" spans="1:1" ht="15.75" customHeight="1" x14ac:dyDescent="0.25">
      <c r="A42" s="16"/>
    </row>
    <row r="43" spans="1:1" ht="15.75" customHeight="1" x14ac:dyDescent="0.25">
      <c r="A43" s="16"/>
    </row>
    <row r="44" spans="1:1" ht="15.75" customHeight="1" x14ac:dyDescent="0.25">
      <c r="A44" s="16"/>
    </row>
    <row r="45" spans="1:1" ht="15.75" customHeight="1" x14ac:dyDescent="0.25">
      <c r="A45" s="16"/>
    </row>
    <row r="46" spans="1:1" ht="15.75" customHeight="1" x14ac:dyDescent="0.25">
      <c r="A46" s="16"/>
    </row>
    <row r="47" spans="1:1" ht="15.75" customHeight="1" x14ac:dyDescent="0.25">
      <c r="A47" s="16"/>
    </row>
    <row r="48" spans="1:1" ht="15.75" customHeight="1" x14ac:dyDescent="0.25">
      <c r="A48" s="16"/>
    </row>
    <row r="49" spans="1:1" ht="15.75" customHeight="1" x14ac:dyDescent="0.25">
      <c r="A49" s="16"/>
    </row>
    <row r="50" spans="1:1" ht="15.75" customHeight="1" x14ac:dyDescent="0.25">
      <c r="A50" s="16"/>
    </row>
    <row r="51" spans="1:1" ht="15.75" customHeight="1" x14ac:dyDescent="0.25">
      <c r="A51" s="16"/>
    </row>
    <row r="52" spans="1:1" ht="15.75" customHeight="1" x14ac:dyDescent="0.25">
      <c r="A52" s="16"/>
    </row>
    <row r="53" spans="1:1" ht="15.75" customHeight="1" x14ac:dyDescent="0.25">
      <c r="A53" s="16"/>
    </row>
    <row r="54" spans="1:1" ht="15.75" customHeight="1" x14ac:dyDescent="0.25">
      <c r="A54" s="16"/>
    </row>
    <row r="55" spans="1:1" ht="15.75" customHeight="1" x14ac:dyDescent="0.25">
      <c r="A55" s="16"/>
    </row>
    <row r="56" spans="1:1" ht="15.75" customHeight="1" x14ac:dyDescent="0.25">
      <c r="A56" s="16"/>
    </row>
    <row r="57" spans="1:1" ht="15.75" customHeight="1" x14ac:dyDescent="0.25">
      <c r="A57" s="16"/>
    </row>
    <row r="58" spans="1:1" ht="15.75" customHeight="1" x14ac:dyDescent="0.25">
      <c r="A58" s="16"/>
    </row>
    <row r="59" spans="1:1" ht="15.75" customHeight="1" x14ac:dyDescent="0.25">
      <c r="A59" s="16"/>
    </row>
    <row r="60" spans="1:1" ht="15.75" customHeight="1" x14ac:dyDescent="0.25">
      <c r="A60" s="16"/>
    </row>
    <row r="61" spans="1:1" ht="15.75" customHeight="1" x14ac:dyDescent="0.25">
      <c r="A61" s="16"/>
    </row>
    <row r="62" spans="1:1" ht="15.75" customHeight="1" x14ac:dyDescent="0.25">
      <c r="A62" s="16"/>
    </row>
    <row r="63" spans="1:1" ht="15.75" customHeight="1" x14ac:dyDescent="0.25">
      <c r="A63" s="16"/>
    </row>
    <row r="64" spans="1:1" ht="15.75" customHeight="1" x14ac:dyDescent="0.25">
      <c r="A64" s="16"/>
    </row>
    <row r="65" spans="1:1" ht="15.75" customHeight="1" x14ac:dyDescent="0.25">
      <c r="A65" s="16"/>
    </row>
    <row r="66" spans="1:1" ht="15.75" customHeight="1" x14ac:dyDescent="0.25">
      <c r="A66" s="16"/>
    </row>
    <row r="67" spans="1:1" ht="15.75" customHeight="1" x14ac:dyDescent="0.25">
      <c r="A67" s="16"/>
    </row>
    <row r="68" spans="1:1" ht="15.75" customHeight="1" x14ac:dyDescent="0.25">
      <c r="A68" s="16"/>
    </row>
    <row r="69" spans="1:1" ht="15.75" customHeight="1" x14ac:dyDescent="0.25">
      <c r="A69" s="16"/>
    </row>
    <row r="70" spans="1:1" ht="15.75" customHeight="1" x14ac:dyDescent="0.25">
      <c r="A70" s="16"/>
    </row>
    <row r="71" spans="1:1" ht="15.75" customHeight="1" x14ac:dyDescent="0.25">
      <c r="A71" s="16"/>
    </row>
    <row r="72" spans="1:1" ht="15.75" customHeight="1" x14ac:dyDescent="0.25">
      <c r="A72" s="16"/>
    </row>
    <row r="73" spans="1:1" ht="15.75" customHeight="1" x14ac:dyDescent="0.25">
      <c r="A73" s="16"/>
    </row>
    <row r="74" spans="1:1" ht="15.75" customHeight="1" x14ac:dyDescent="0.25">
      <c r="A74" s="16"/>
    </row>
    <row r="75" spans="1:1" ht="15.75" customHeight="1" x14ac:dyDescent="0.25">
      <c r="A75" s="16"/>
    </row>
    <row r="76" spans="1:1" ht="15.75" customHeight="1" x14ac:dyDescent="0.25">
      <c r="A76" s="16"/>
    </row>
    <row r="77" spans="1:1" ht="15.75" customHeight="1" x14ac:dyDescent="0.25">
      <c r="A77" s="16"/>
    </row>
    <row r="78" spans="1:1" ht="15.75" customHeight="1" x14ac:dyDescent="0.25">
      <c r="A78" s="16"/>
    </row>
    <row r="79" spans="1:1" ht="15.75" customHeight="1" x14ac:dyDescent="0.25">
      <c r="A79" s="16"/>
    </row>
    <row r="80" spans="1:1" ht="15.75" customHeight="1" x14ac:dyDescent="0.25">
      <c r="A80" s="16"/>
    </row>
    <row r="81" spans="1:1" ht="15.75" customHeight="1" x14ac:dyDescent="0.25">
      <c r="A81" s="16"/>
    </row>
    <row r="82" spans="1:1" ht="15.75" customHeight="1" x14ac:dyDescent="0.25">
      <c r="A82" s="16"/>
    </row>
    <row r="83" spans="1:1" ht="15.75" customHeight="1" x14ac:dyDescent="0.25">
      <c r="A83" s="16"/>
    </row>
    <row r="84" spans="1:1" ht="15.75" customHeight="1" x14ac:dyDescent="0.25">
      <c r="A84" s="16"/>
    </row>
    <row r="85" spans="1:1" ht="15.75" customHeight="1" x14ac:dyDescent="0.25">
      <c r="A85" s="16"/>
    </row>
    <row r="86" spans="1:1" ht="15.75" customHeight="1" x14ac:dyDescent="0.25">
      <c r="A86" s="16"/>
    </row>
    <row r="87" spans="1:1" ht="15.75" customHeight="1" x14ac:dyDescent="0.25">
      <c r="A87" s="16"/>
    </row>
    <row r="88" spans="1:1" ht="15.75" customHeight="1" x14ac:dyDescent="0.25">
      <c r="A88" s="16"/>
    </row>
    <row r="89" spans="1:1" ht="15.75" customHeight="1" x14ac:dyDescent="0.25">
      <c r="A89" s="16"/>
    </row>
    <row r="90" spans="1:1" ht="15.75" customHeight="1" x14ac:dyDescent="0.25">
      <c r="A90" s="16"/>
    </row>
    <row r="91" spans="1:1" ht="15.75" customHeight="1" x14ac:dyDescent="0.25">
      <c r="A91" s="16"/>
    </row>
    <row r="92" spans="1:1" ht="15.75" customHeight="1" x14ac:dyDescent="0.25">
      <c r="A92" s="16"/>
    </row>
    <row r="93" spans="1:1" ht="15.75" customHeight="1" x14ac:dyDescent="0.25">
      <c r="A93" s="16"/>
    </row>
    <row r="94" spans="1:1" ht="15.75" customHeight="1" x14ac:dyDescent="0.25">
      <c r="A94" s="16"/>
    </row>
    <row r="95" spans="1:1" ht="15.75" customHeight="1" x14ac:dyDescent="0.25">
      <c r="A95" s="16"/>
    </row>
    <row r="96" spans="1:1" ht="15.75" customHeight="1" x14ac:dyDescent="0.25">
      <c r="A96" s="16"/>
    </row>
    <row r="97" spans="1:1" ht="15.75" customHeight="1" x14ac:dyDescent="0.25">
      <c r="A97" s="16"/>
    </row>
    <row r="98" spans="1:1" ht="15.75" customHeight="1" x14ac:dyDescent="0.25">
      <c r="A98" s="16"/>
    </row>
    <row r="99" spans="1:1" ht="15.75" customHeight="1" x14ac:dyDescent="0.25">
      <c r="A99" s="16"/>
    </row>
    <row r="100" spans="1:1" ht="15.75" customHeight="1" x14ac:dyDescent="0.25">
      <c r="A100" s="16"/>
    </row>
    <row r="101" spans="1:1" ht="15.75" customHeight="1" x14ac:dyDescent="0.25">
      <c r="A101" s="16"/>
    </row>
    <row r="102" spans="1:1" ht="15.75" customHeight="1" x14ac:dyDescent="0.25">
      <c r="A102" s="16"/>
    </row>
    <row r="103" spans="1:1" ht="15.75" customHeight="1" x14ac:dyDescent="0.25">
      <c r="A103" s="16"/>
    </row>
    <row r="104" spans="1:1" ht="15.75" customHeight="1" x14ac:dyDescent="0.25">
      <c r="A104" s="16"/>
    </row>
    <row r="105" spans="1:1" ht="15.75" customHeight="1" x14ac:dyDescent="0.25">
      <c r="A105" s="16"/>
    </row>
    <row r="106" spans="1:1" ht="15.75" customHeight="1" x14ac:dyDescent="0.25">
      <c r="A106" s="16"/>
    </row>
    <row r="107" spans="1:1" ht="15.75" customHeight="1" x14ac:dyDescent="0.25">
      <c r="A107" s="16"/>
    </row>
    <row r="108" spans="1:1" ht="15.75" customHeight="1" x14ac:dyDescent="0.25">
      <c r="A108" s="16"/>
    </row>
    <row r="109" spans="1:1" ht="15.75" customHeight="1" x14ac:dyDescent="0.25">
      <c r="A109" s="16"/>
    </row>
    <row r="110" spans="1:1" ht="15.75" customHeight="1" x14ac:dyDescent="0.25">
      <c r="A110" s="16"/>
    </row>
    <row r="111" spans="1:1" ht="15.75" customHeight="1" x14ac:dyDescent="0.25">
      <c r="A111" s="16"/>
    </row>
    <row r="112" spans="1:1" ht="15.75" customHeight="1" x14ac:dyDescent="0.25">
      <c r="A112" s="16"/>
    </row>
    <row r="113" spans="1:1" ht="15.75" customHeight="1" x14ac:dyDescent="0.25">
      <c r="A113" s="16"/>
    </row>
    <row r="114" spans="1:1" ht="15.75" customHeight="1" x14ac:dyDescent="0.25">
      <c r="A114" s="16"/>
    </row>
    <row r="115" spans="1:1" ht="15.75" customHeight="1" x14ac:dyDescent="0.25">
      <c r="A115" s="16"/>
    </row>
    <row r="116" spans="1:1" ht="15.75" customHeight="1" x14ac:dyDescent="0.25">
      <c r="A116" s="16"/>
    </row>
    <row r="117" spans="1:1" ht="15.75" customHeight="1" x14ac:dyDescent="0.25">
      <c r="A117" s="16"/>
    </row>
    <row r="118" spans="1:1" ht="15.75" customHeight="1" x14ac:dyDescent="0.25">
      <c r="A118" s="16"/>
    </row>
    <row r="119" spans="1:1" ht="15.75" customHeight="1" x14ac:dyDescent="0.25">
      <c r="A119" s="16"/>
    </row>
    <row r="120" spans="1:1" ht="15.75" customHeight="1" x14ac:dyDescent="0.25">
      <c r="A120" s="16"/>
    </row>
    <row r="121" spans="1:1" ht="15.75" customHeight="1" x14ac:dyDescent="0.25">
      <c r="A121" s="16"/>
    </row>
    <row r="122" spans="1:1" ht="15.75" customHeight="1" x14ac:dyDescent="0.25">
      <c r="A122" s="16"/>
    </row>
    <row r="123" spans="1:1" ht="15.75" customHeight="1" x14ac:dyDescent="0.25">
      <c r="A123" s="16"/>
    </row>
    <row r="124" spans="1:1" ht="15.75" customHeight="1" x14ac:dyDescent="0.25">
      <c r="A124" s="16"/>
    </row>
    <row r="125" spans="1:1" ht="15.75" customHeight="1" x14ac:dyDescent="0.25">
      <c r="A125" s="16"/>
    </row>
    <row r="126" spans="1:1" ht="15.75" customHeight="1" x14ac:dyDescent="0.25">
      <c r="A126" s="16"/>
    </row>
    <row r="127" spans="1:1" ht="15.75" customHeight="1" x14ac:dyDescent="0.25">
      <c r="A127" s="16"/>
    </row>
    <row r="128" spans="1:1" ht="15.75" customHeight="1" x14ac:dyDescent="0.25">
      <c r="A128" s="16"/>
    </row>
    <row r="129" spans="1:1" ht="15.75" customHeight="1" x14ac:dyDescent="0.25">
      <c r="A129" s="16"/>
    </row>
    <row r="130" spans="1:1" ht="15.75" customHeight="1" x14ac:dyDescent="0.25">
      <c r="A130" s="16"/>
    </row>
    <row r="131" spans="1:1" ht="15.75" customHeight="1" x14ac:dyDescent="0.25">
      <c r="A131" s="16"/>
    </row>
    <row r="132" spans="1:1" ht="15.75" customHeight="1" x14ac:dyDescent="0.25">
      <c r="A132" s="16"/>
    </row>
    <row r="133" spans="1:1" ht="15.75" customHeight="1" x14ac:dyDescent="0.25">
      <c r="A133" s="16"/>
    </row>
    <row r="134" spans="1:1" ht="15.75" customHeight="1" x14ac:dyDescent="0.25">
      <c r="A134" s="16"/>
    </row>
    <row r="135" spans="1:1" ht="15.75" customHeight="1" x14ac:dyDescent="0.25">
      <c r="A135" s="16"/>
    </row>
    <row r="136" spans="1:1" ht="15.75" customHeight="1" x14ac:dyDescent="0.25">
      <c r="A136" s="16"/>
    </row>
    <row r="137" spans="1:1" ht="15.75" customHeight="1" x14ac:dyDescent="0.25">
      <c r="A137" s="16"/>
    </row>
    <row r="138" spans="1:1" ht="15.75" customHeight="1" x14ac:dyDescent="0.25">
      <c r="A138" s="16"/>
    </row>
    <row r="139" spans="1:1" ht="15.75" customHeight="1" x14ac:dyDescent="0.25">
      <c r="A139" s="16"/>
    </row>
    <row r="140" spans="1:1" ht="15.75" customHeight="1" x14ac:dyDescent="0.25">
      <c r="A140" s="16"/>
    </row>
    <row r="141" spans="1:1" ht="15.75" customHeight="1" x14ac:dyDescent="0.25">
      <c r="A141" s="16"/>
    </row>
    <row r="142" spans="1:1" ht="15.75" customHeight="1" x14ac:dyDescent="0.25">
      <c r="A142" s="16"/>
    </row>
    <row r="143" spans="1:1" ht="15.75" customHeight="1" x14ac:dyDescent="0.25">
      <c r="A143" s="16"/>
    </row>
    <row r="144" spans="1:1" ht="15.75" customHeight="1" x14ac:dyDescent="0.25">
      <c r="A144" s="16"/>
    </row>
    <row r="145" spans="1:1" ht="15.75" customHeight="1" x14ac:dyDescent="0.25">
      <c r="A145" s="16"/>
    </row>
    <row r="146" spans="1:1" ht="15.75" customHeight="1" x14ac:dyDescent="0.25">
      <c r="A146" s="16"/>
    </row>
    <row r="147" spans="1:1" ht="15.75" customHeight="1" x14ac:dyDescent="0.25">
      <c r="A147" s="16"/>
    </row>
    <row r="148" spans="1:1" ht="15.75" customHeight="1" x14ac:dyDescent="0.25">
      <c r="A148" s="16"/>
    </row>
    <row r="149" spans="1:1" ht="15.75" customHeight="1" x14ac:dyDescent="0.25">
      <c r="A149" s="16"/>
    </row>
    <row r="150" spans="1:1" ht="15.75" customHeight="1" x14ac:dyDescent="0.25">
      <c r="A150" s="16"/>
    </row>
    <row r="151" spans="1:1" ht="15.75" customHeight="1" x14ac:dyDescent="0.25">
      <c r="A151" s="16"/>
    </row>
    <row r="152" spans="1:1" ht="15.75" customHeight="1" x14ac:dyDescent="0.25">
      <c r="A152" s="16"/>
    </row>
    <row r="153" spans="1:1" ht="15.75" customHeight="1" x14ac:dyDescent="0.25">
      <c r="A153" s="16"/>
    </row>
    <row r="154" spans="1:1" ht="15.75" customHeight="1" x14ac:dyDescent="0.25">
      <c r="A154" s="16"/>
    </row>
    <row r="155" spans="1:1" ht="15.75" customHeight="1" x14ac:dyDescent="0.25">
      <c r="A155" s="16"/>
    </row>
    <row r="156" spans="1:1" ht="15.75" customHeight="1" x14ac:dyDescent="0.25">
      <c r="A156" s="16"/>
    </row>
    <row r="157" spans="1:1" ht="15.75" customHeight="1" x14ac:dyDescent="0.25">
      <c r="A157" s="16"/>
    </row>
    <row r="158" spans="1:1" ht="15.75" customHeight="1" x14ac:dyDescent="0.25">
      <c r="A158" s="16"/>
    </row>
    <row r="159" spans="1:1" ht="15.75" customHeight="1" x14ac:dyDescent="0.25">
      <c r="A159" s="16"/>
    </row>
    <row r="160" spans="1:1" ht="15.75" customHeight="1" x14ac:dyDescent="0.25">
      <c r="A160" s="16"/>
    </row>
    <row r="161" spans="1:1" ht="15.75" customHeight="1" x14ac:dyDescent="0.25">
      <c r="A161" s="16"/>
    </row>
    <row r="162" spans="1:1" ht="15.75" customHeight="1" x14ac:dyDescent="0.25">
      <c r="A162" s="16"/>
    </row>
    <row r="163" spans="1:1" ht="15.75" customHeight="1" x14ac:dyDescent="0.25">
      <c r="A163" s="16"/>
    </row>
    <row r="164" spans="1:1" ht="15.75" customHeight="1" x14ac:dyDescent="0.25">
      <c r="A164" s="16"/>
    </row>
    <row r="165" spans="1:1" ht="15.75" customHeight="1" x14ac:dyDescent="0.25">
      <c r="A165" s="16"/>
    </row>
    <row r="166" spans="1:1" ht="15.75" customHeight="1" x14ac:dyDescent="0.25">
      <c r="A166" s="16"/>
    </row>
    <row r="167" spans="1:1" ht="15.75" customHeight="1" x14ac:dyDescent="0.25">
      <c r="A167" s="16"/>
    </row>
    <row r="168" spans="1:1" ht="15.75" customHeight="1" x14ac:dyDescent="0.25">
      <c r="A168" s="16"/>
    </row>
    <row r="169" spans="1:1" ht="15.75" customHeight="1" x14ac:dyDescent="0.25">
      <c r="A169" s="16"/>
    </row>
    <row r="170" spans="1:1" ht="15.75" customHeight="1" x14ac:dyDescent="0.25">
      <c r="A170" s="16"/>
    </row>
    <row r="171" spans="1:1" ht="15.75" customHeight="1" x14ac:dyDescent="0.25">
      <c r="A171" s="16"/>
    </row>
    <row r="172" spans="1:1" ht="15.75" customHeight="1" x14ac:dyDescent="0.25">
      <c r="A172" s="16"/>
    </row>
    <row r="173" spans="1:1" ht="15.75" customHeight="1" x14ac:dyDescent="0.25">
      <c r="A173" s="16"/>
    </row>
    <row r="174" spans="1:1" ht="15.75" customHeight="1" x14ac:dyDescent="0.25">
      <c r="A174" s="16"/>
    </row>
    <row r="175" spans="1:1" ht="15.75" customHeight="1" x14ac:dyDescent="0.25">
      <c r="A175" s="16"/>
    </row>
    <row r="176" spans="1:1" ht="15.75" customHeight="1" x14ac:dyDescent="0.25">
      <c r="A176" s="16"/>
    </row>
    <row r="177" spans="1:1" ht="15.75" customHeight="1" x14ac:dyDescent="0.25">
      <c r="A177" s="16"/>
    </row>
    <row r="178" spans="1:1" ht="15.75" customHeight="1" x14ac:dyDescent="0.25">
      <c r="A178" s="16"/>
    </row>
    <row r="179" spans="1:1" ht="15.75" customHeight="1" x14ac:dyDescent="0.25">
      <c r="A179" s="16"/>
    </row>
    <row r="180" spans="1:1" ht="15.75" customHeight="1" x14ac:dyDescent="0.25">
      <c r="A180" s="16"/>
    </row>
    <row r="181" spans="1:1" ht="15.75" customHeight="1" x14ac:dyDescent="0.25">
      <c r="A181" s="16"/>
    </row>
    <row r="182" spans="1:1" ht="15.75" customHeight="1" x14ac:dyDescent="0.25">
      <c r="A182" s="16"/>
    </row>
    <row r="183" spans="1:1" ht="15.75" customHeight="1" x14ac:dyDescent="0.25">
      <c r="A183" s="16"/>
    </row>
    <row r="184" spans="1:1" ht="15.75" customHeight="1" x14ac:dyDescent="0.25">
      <c r="A184" s="16"/>
    </row>
    <row r="185" spans="1:1" ht="15.75" customHeight="1" x14ac:dyDescent="0.25">
      <c r="A185" s="16"/>
    </row>
    <row r="186" spans="1:1" ht="15.75" customHeight="1" x14ac:dyDescent="0.25">
      <c r="A186" s="16"/>
    </row>
    <row r="187" spans="1:1" ht="15.75" customHeight="1" x14ac:dyDescent="0.25">
      <c r="A187" s="16"/>
    </row>
    <row r="188" spans="1:1" ht="15.75" customHeight="1" x14ac:dyDescent="0.25">
      <c r="A188" s="16"/>
    </row>
    <row r="189" spans="1:1" ht="15.75" customHeight="1" x14ac:dyDescent="0.25">
      <c r="A189" s="16"/>
    </row>
    <row r="190" spans="1:1" ht="15.75" customHeight="1" x14ac:dyDescent="0.25">
      <c r="A190" s="16"/>
    </row>
    <row r="191" spans="1:1" ht="15.75" customHeight="1" x14ac:dyDescent="0.25">
      <c r="A191" s="16"/>
    </row>
    <row r="192" spans="1:1" ht="15.75" customHeight="1" x14ac:dyDescent="0.25">
      <c r="A192" s="16"/>
    </row>
    <row r="193" spans="1:1" ht="15.75" customHeight="1" x14ac:dyDescent="0.25">
      <c r="A193" s="16"/>
    </row>
    <row r="194" spans="1:1" ht="15.75" customHeight="1" x14ac:dyDescent="0.25">
      <c r="A194" s="16"/>
    </row>
    <row r="195" spans="1:1" ht="15.75" customHeight="1" x14ac:dyDescent="0.25">
      <c r="A195" s="16"/>
    </row>
    <row r="196" spans="1:1" ht="15.75" customHeight="1" x14ac:dyDescent="0.25">
      <c r="A196" s="16"/>
    </row>
    <row r="197" spans="1:1" ht="15.75" customHeight="1" x14ac:dyDescent="0.25">
      <c r="A197" s="16"/>
    </row>
    <row r="198" spans="1:1" ht="15.75" customHeight="1" x14ac:dyDescent="0.25">
      <c r="A198" s="16"/>
    </row>
    <row r="199" spans="1:1" ht="15.75" customHeight="1" x14ac:dyDescent="0.25">
      <c r="A199" s="16"/>
    </row>
    <row r="200" spans="1:1" ht="15.75" customHeight="1" x14ac:dyDescent="0.25">
      <c r="A200" s="16"/>
    </row>
    <row r="201" spans="1:1" ht="15.75" customHeight="1" x14ac:dyDescent="0.25">
      <c r="A201" s="16"/>
    </row>
    <row r="202" spans="1:1" ht="15.75" customHeight="1" x14ac:dyDescent="0.25">
      <c r="A202" s="16"/>
    </row>
    <row r="203" spans="1:1" ht="15.75" customHeight="1" x14ac:dyDescent="0.25">
      <c r="A203" s="16"/>
    </row>
    <row r="204" spans="1:1" ht="15.75" customHeight="1" x14ac:dyDescent="0.25">
      <c r="A204" s="16"/>
    </row>
    <row r="205" spans="1:1" ht="15.75" customHeight="1" x14ac:dyDescent="0.25">
      <c r="A205" s="16"/>
    </row>
    <row r="206" spans="1:1" ht="15.75" customHeight="1" x14ac:dyDescent="0.25">
      <c r="A206" s="16"/>
    </row>
    <row r="207" spans="1:1" ht="15.75" customHeight="1" x14ac:dyDescent="0.25">
      <c r="A207" s="16"/>
    </row>
    <row r="208" spans="1:1" ht="15.75" customHeight="1" x14ac:dyDescent="0.25">
      <c r="A208" s="16"/>
    </row>
    <row r="209" spans="1:1" ht="15.75" customHeight="1" x14ac:dyDescent="0.25">
      <c r="A209" s="16"/>
    </row>
    <row r="210" spans="1:1" ht="15.75" customHeight="1" x14ac:dyDescent="0.25">
      <c r="A210" s="16"/>
    </row>
    <row r="211" spans="1:1" ht="15.75" customHeight="1" x14ac:dyDescent="0.25">
      <c r="A211" s="16"/>
    </row>
    <row r="212" spans="1:1" ht="15.75" customHeight="1" x14ac:dyDescent="0.25">
      <c r="A212" s="16"/>
    </row>
    <row r="213" spans="1:1" ht="15.75" customHeight="1" x14ac:dyDescent="0.25">
      <c r="A213" s="16"/>
    </row>
    <row r="214" spans="1:1" ht="15.75" customHeight="1" x14ac:dyDescent="0.25">
      <c r="A214" s="16"/>
    </row>
    <row r="215" spans="1:1" ht="15.75" customHeight="1" x14ac:dyDescent="0.25">
      <c r="A215" s="16"/>
    </row>
    <row r="216" spans="1:1" ht="15.75" customHeight="1" x14ac:dyDescent="0.25">
      <c r="A216" s="16"/>
    </row>
    <row r="217" spans="1:1" ht="15.75" customHeight="1" x14ac:dyDescent="0.25">
      <c r="A217" s="16"/>
    </row>
    <row r="218" spans="1:1" ht="15.75" customHeight="1" x14ac:dyDescent="0.25">
      <c r="A218" s="16"/>
    </row>
    <row r="219" spans="1:1" ht="15.75" customHeight="1" x14ac:dyDescent="0.25">
      <c r="A219" s="16"/>
    </row>
    <row r="220" spans="1:1" ht="15.75" customHeight="1" x14ac:dyDescent="0.25">
      <c r="A220" s="16"/>
    </row>
    <row r="221" spans="1:1" ht="15.75" customHeight="1" x14ac:dyDescent="0.25">
      <c r="A221" s="16"/>
    </row>
    <row r="222" spans="1:1" ht="15.75" customHeight="1" x14ac:dyDescent="0.25">
      <c r="A222" s="16"/>
    </row>
    <row r="223" spans="1:1" ht="15.75" customHeight="1" x14ac:dyDescent="0.25">
      <c r="A223" s="16"/>
    </row>
    <row r="224" spans="1:1" ht="15.75" customHeight="1" x14ac:dyDescent="0.25">
      <c r="A224" s="16"/>
    </row>
    <row r="225" spans="1:1" ht="15.75" customHeight="1" x14ac:dyDescent="0.25">
      <c r="A225" s="16"/>
    </row>
    <row r="226" spans="1:1" ht="15.75" customHeight="1" x14ac:dyDescent="0.25">
      <c r="A226" s="16"/>
    </row>
    <row r="227" spans="1:1" ht="15.75" customHeight="1" x14ac:dyDescent="0.25">
      <c r="A227" s="16"/>
    </row>
    <row r="228" spans="1:1" ht="15.75" customHeight="1" x14ac:dyDescent="0.25">
      <c r="A228" s="16"/>
    </row>
    <row r="229" spans="1:1" ht="15.75" customHeight="1" x14ac:dyDescent="0.25">
      <c r="A229" s="16"/>
    </row>
    <row r="230" spans="1:1" ht="15.75" customHeight="1" x14ac:dyDescent="0.25">
      <c r="A230" s="16"/>
    </row>
    <row r="231" spans="1:1" ht="15.75" customHeight="1" x14ac:dyDescent="0.25">
      <c r="A231" s="16"/>
    </row>
    <row r="232" spans="1:1" ht="15.75" customHeight="1" x14ac:dyDescent="0.25">
      <c r="A232" s="16"/>
    </row>
    <row r="233" spans="1:1" ht="15.75" customHeight="1" x14ac:dyDescent="0.25">
      <c r="A233" s="16"/>
    </row>
    <row r="234" spans="1:1" ht="15.75" customHeight="1" x14ac:dyDescent="0.25">
      <c r="A234" s="16"/>
    </row>
    <row r="235" spans="1:1" ht="15.75" customHeight="1" x14ac:dyDescent="0.25">
      <c r="A235" s="16"/>
    </row>
    <row r="236" spans="1:1" ht="15.75" customHeight="1" x14ac:dyDescent="0.25">
      <c r="A236" s="16"/>
    </row>
    <row r="237" spans="1:1" ht="15.75" customHeight="1" x14ac:dyDescent="0.25">
      <c r="A237" s="16"/>
    </row>
    <row r="238" spans="1:1" ht="15.75" customHeight="1" x14ac:dyDescent="0.25">
      <c r="A238" s="16"/>
    </row>
    <row r="239" spans="1:1" ht="15.75" customHeight="1" x14ac:dyDescent="0.25">
      <c r="A239" s="16"/>
    </row>
    <row r="240" spans="1:1" ht="15.75" customHeight="1" x14ac:dyDescent="0.25">
      <c r="A240" s="16"/>
    </row>
    <row r="241" spans="1:1" ht="15.75" customHeight="1" x14ac:dyDescent="0.25">
      <c r="A241" s="16"/>
    </row>
    <row r="242" spans="1:1" ht="15.75" customHeight="1" x14ac:dyDescent="0.25">
      <c r="A242" s="16"/>
    </row>
    <row r="243" spans="1:1" ht="15.75" customHeight="1" x14ac:dyDescent="0.25">
      <c r="A243" s="16"/>
    </row>
    <row r="244" spans="1:1" ht="15.75" customHeight="1" x14ac:dyDescent="0.25">
      <c r="A244" s="16"/>
    </row>
    <row r="245" spans="1:1" ht="15.75" customHeight="1" x14ac:dyDescent="0.25">
      <c r="A245" s="16"/>
    </row>
    <row r="246" spans="1:1" ht="15.75" customHeight="1" x14ac:dyDescent="0.25">
      <c r="A246" s="16"/>
    </row>
    <row r="247" spans="1:1" ht="15.75" customHeight="1" x14ac:dyDescent="0.25">
      <c r="A247" s="16"/>
    </row>
    <row r="248" spans="1:1" ht="15.75" customHeight="1" x14ac:dyDescent="0.25">
      <c r="A248" s="16"/>
    </row>
    <row r="249" spans="1:1" ht="15.75" customHeight="1" x14ac:dyDescent="0.25">
      <c r="A249" s="16"/>
    </row>
    <row r="250" spans="1:1" ht="15.75" customHeight="1" x14ac:dyDescent="0.25">
      <c r="A250" s="16"/>
    </row>
    <row r="251" spans="1:1" ht="15.75" customHeight="1" x14ac:dyDescent="0.25">
      <c r="A251" s="16"/>
    </row>
    <row r="252" spans="1:1" ht="15.75" customHeight="1" x14ac:dyDescent="0.25">
      <c r="A252" s="16"/>
    </row>
    <row r="253" spans="1:1" ht="15.75" customHeight="1" x14ac:dyDescent="0.25">
      <c r="A253" s="16"/>
    </row>
    <row r="254" spans="1:1" ht="15.75" customHeight="1" x14ac:dyDescent="0.25">
      <c r="A254" s="16"/>
    </row>
    <row r="255" spans="1:1" ht="15.75" customHeight="1" x14ac:dyDescent="0.25">
      <c r="A255" s="16"/>
    </row>
    <row r="256" spans="1:1" ht="15.75" customHeight="1" x14ac:dyDescent="0.25">
      <c r="A256" s="16"/>
    </row>
    <row r="257" spans="1:1" ht="15.75" customHeight="1" x14ac:dyDescent="0.25">
      <c r="A257" s="16"/>
    </row>
    <row r="258" spans="1:1" ht="15.75" customHeight="1" x14ac:dyDescent="0.25">
      <c r="A258" s="16"/>
    </row>
    <row r="259" spans="1:1" ht="15.75" customHeight="1" x14ac:dyDescent="0.25">
      <c r="A259" s="16"/>
    </row>
    <row r="260" spans="1:1" ht="15.75" customHeight="1" x14ac:dyDescent="0.25">
      <c r="A260" s="16"/>
    </row>
    <row r="261" spans="1:1" ht="15.75" customHeight="1" x14ac:dyDescent="0.25">
      <c r="A261" s="16"/>
    </row>
    <row r="262" spans="1:1" ht="15.75" customHeight="1" x14ac:dyDescent="0.25">
      <c r="A262" s="16"/>
    </row>
    <row r="263" spans="1:1" ht="15.75" customHeight="1" x14ac:dyDescent="0.25">
      <c r="A263" s="16"/>
    </row>
    <row r="264" spans="1:1" ht="15.75" customHeight="1" x14ac:dyDescent="0.25">
      <c r="A264" s="16"/>
    </row>
    <row r="265" spans="1:1" ht="15.75" customHeight="1" x14ac:dyDescent="0.25">
      <c r="A265" s="16"/>
    </row>
    <row r="266" spans="1:1" ht="15.75" customHeight="1" x14ac:dyDescent="0.25">
      <c r="A266" s="16"/>
    </row>
    <row r="267" spans="1:1" ht="15.75" customHeight="1" x14ac:dyDescent="0.25">
      <c r="A267" s="16"/>
    </row>
    <row r="268" spans="1:1" ht="15.75" customHeight="1" x14ac:dyDescent="0.25">
      <c r="A268" s="16"/>
    </row>
    <row r="269" spans="1:1" ht="15.75" customHeight="1" x14ac:dyDescent="0.25">
      <c r="A269" s="16"/>
    </row>
    <row r="270" spans="1:1" ht="15.75" customHeight="1" x14ac:dyDescent="0.25">
      <c r="A270" s="16"/>
    </row>
    <row r="271" spans="1:1" ht="15.75" customHeight="1" x14ac:dyDescent="0.25">
      <c r="A271" s="16"/>
    </row>
    <row r="272" spans="1:1" ht="15.75" customHeight="1" x14ac:dyDescent="0.25">
      <c r="A272" s="16"/>
    </row>
    <row r="273" spans="1:1" ht="15.75" customHeight="1" x14ac:dyDescent="0.25">
      <c r="A273" s="16"/>
    </row>
    <row r="274" spans="1:1" ht="15.75" customHeight="1" x14ac:dyDescent="0.25">
      <c r="A274" s="16"/>
    </row>
    <row r="275" spans="1:1" ht="15.75" customHeight="1" x14ac:dyDescent="0.25">
      <c r="A275" s="16"/>
    </row>
    <row r="276" spans="1:1" ht="15.75" customHeight="1" x14ac:dyDescent="0.25">
      <c r="A276" s="16"/>
    </row>
    <row r="277" spans="1:1" ht="15.75" customHeight="1" x14ac:dyDescent="0.25">
      <c r="A277" s="16"/>
    </row>
    <row r="278" spans="1:1" ht="15.75" customHeight="1" x14ac:dyDescent="0.25">
      <c r="A278" s="16"/>
    </row>
    <row r="279" spans="1:1" ht="15.75" customHeight="1" x14ac:dyDescent="0.25">
      <c r="A279" s="16"/>
    </row>
    <row r="280" spans="1:1" ht="15.75" customHeight="1" x14ac:dyDescent="0.25">
      <c r="A280" s="16"/>
    </row>
    <row r="281" spans="1:1" ht="15.75" customHeight="1" x14ac:dyDescent="0.25">
      <c r="A281" s="16"/>
    </row>
    <row r="282" spans="1:1" ht="15.75" customHeight="1" x14ac:dyDescent="0.25">
      <c r="A282" s="16"/>
    </row>
    <row r="283" spans="1:1" ht="15.75" customHeight="1" x14ac:dyDescent="0.25">
      <c r="A283" s="16"/>
    </row>
    <row r="284" spans="1:1" ht="15.75" customHeight="1" x14ac:dyDescent="0.25">
      <c r="A284" s="16"/>
    </row>
    <row r="285" spans="1:1" ht="15.75" customHeight="1" x14ac:dyDescent="0.25">
      <c r="A285" s="16"/>
    </row>
    <row r="286" spans="1:1" ht="15.75" customHeight="1" x14ac:dyDescent="0.25">
      <c r="A286" s="16"/>
    </row>
    <row r="287" spans="1:1" ht="15.75" customHeight="1" x14ac:dyDescent="0.25">
      <c r="A287" s="16"/>
    </row>
    <row r="288" spans="1:1" ht="15.75" customHeight="1" x14ac:dyDescent="0.25">
      <c r="A288" s="16"/>
    </row>
    <row r="289" spans="1:1" ht="15.75" customHeight="1" x14ac:dyDescent="0.25">
      <c r="A289" s="16"/>
    </row>
    <row r="290" spans="1:1" ht="15.75" customHeight="1" x14ac:dyDescent="0.25">
      <c r="A290" s="16"/>
    </row>
    <row r="291" spans="1:1" ht="15.75" customHeight="1" x14ac:dyDescent="0.25">
      <c r="A291" s="16"/>
    </row>
    <row r="292" spans="1:1" ht="15.75" customHeight="1" x14ac:dyDescent="0.25">
      <c r="A292" s="16"/>
    </row>
    <row r="293" spans="1:1" ht="15.75" customHeight="1" x14ac:dyDescent="0.25">
      <c r="A293" s="16"/>
    </row>
    <row r="294" spans="1:1" ht="15.75" customHeight="1" x14ac:dyDescent="0.25">
      <c r="A294" s="16"/>
    </row>
    <row r="295" spans="1:1" ht="15.75" customHeight="1" x14ac:dyDescent="0.25">
      <c r="A295" s="16"/>
    </row>
    <row r="296" spans="1:1" ht="15.75" customHeight="1" x14ac:dyDescent="0.25">
      <c r="A296" s="16"/>
    </row>
    <row r="297" spans="1:1" ht="15.75" customHeight="1" x14ac:dyDescent="0.25">
      <c r="A297" s="16"/>
    </row>
    <row r="298" spans="1:1" ht="15.75" customHeight="1" x14ac:dyDescent="0.25">
      <c r="A298" s="16"/>
    </row>
    <row r="299" spans="1:1" ht="15.75" customHeight="1" x14ac:dyDescent="0.25">
      <c r="A299" s="16"/>
    </row>
    <row r="300" spans="1:1" ht="15.75" customHeight="1" x14ac:dyDescent="0.25">
      <c r="A300" s="16"/>
    </row>
    <row r="301" spans="1:1" ht="15.75" customHeight="1" x14ac:dyDescent="0.25">
      <c r="A301" s="16"/>
    </row>
    <row r="302" spans="1:1" ht="15.75" customHeight="1" x14ac:dyDescent="0.25">
      <c r="A302" s="16"/>
    </row>
    <row r="303" spans="1:1" ht="15.75" customHeight="1" x14ac:dyDescent="0.25">
      <c r="A303" s="16"/>
    </row>
    <row r="304" spans="1:1" ht="15.75" customHeight="1" x14ac:dyDescent="0.25">
      <c r="A304" s="16"/>
    </row>
    <row r="305" spans="1:1" ht="15.75" customHeight="1" x14ac:dyDescent="0.25">
      <c r="A305" s="16"/>
    </row>
    <row r="306" spans="1:1" ht="15.75" customHeight="1" x14ac:dyDescent="0.25">
      <c r="A306" s="16"/>
    </row>
    <row r="307" spans="1:1" ht="15.75" customHeight="1" x14ac:dyDescent="0.25">
      <c r="A307" s="16"/>
    </row>
    <row r="308" spans="1:1" ht="15.75" customHeight="1" x14ac:dyDescent="0.25">
      <c r="A308" s="16"/>
    </row>
    <row r="309" spans="1:1" ht="15.75" customHeight="1" x14ac:dyDescent="0.25">
      <c r="A309" s="16"/>
    </row>
    <row r="310" spans="1:1" ht="15.75" customHeight="1" x14ac:dyDescent="0.25">
      <c r="A310" s="16"/>
    </row>
    <row r="311" spans="1:1" ht="15.75" customHeight="1" x14ac:dyDescent="0.25">
      <c r="A311" s="16"/>
    </row>
    <row r="312" spans="1:1" ht="15.75" customHeight="1" x14ac:dyDescent="0.25">
      <c r="A312" s="16"/>
    </row>
    <row r="313" spans="1:1" ht="15.75" customHeight="1" x14ac:dyDescent="0.25">
      <c r="A313" s="16"/>
    </row>
    <row r="314" spans="1:1" ht="15.75" customHeight="1" x14ac:dyDescent="0.25">
      <c r="A314" s="16"/>
    </row>
    <row r="315" spans="1:1" ht="15.75" customHeight="1" x14ac:dyDescent="0.25">
      <c r="A315" s="16"/>
    </row>
    <row r="316" spans="1:1" ht="15.75" customHeight="1" x14ac:dyDescent="0.25">
      <c r="A316" s="16"/>
    </row>
    <row r="317" spans="1:1" ht="15.75" customHeight="1" x14ac:dyDescent="0.25">
      <c r="A317" s="16"/>
    </row>
    <row r="318" spans="1:1" ht="15.75" customHeight="1" x14ac:dyDescent="0.25">
      <c r="A318" s="16"/>
    </row>
    <row r="319" spans="1:1" ht="15.75" customHeight="1" x14ac:dyDescent="0.25">
      <c r="A319" s="16"/>
    </row>
    <row r="320" spans="1:1" ht="15.75" customHeight="1" x14ac:dyDescent="0.25">
      <c r="A320" s="16"/>
    </row>
    <row r="321" spans="1:1" ht="15.75" customHeight="1" x14ac:dyDescent="0.25">
      <c r="A321" s="16"/>
    </row>
    <row r="322" spans="1:1" ht="15.75" customHeight="1" x14ac:dyDescent="0.25">
      <c r="A322" s="16"/>
    </row>
    <row r="323" spans="1:1" ht="15.75" customHeight="1" x14ac:dyDescent="0.25">
      <c r="A323" s="16"/>
    </row>
    <row r="324" spans="1:1" ht="15.75" customHeight="1" x14ac:dyDescent="0.25">
      <c r="A324" s="16"/>
    </row>
    <row r="325" spans="1:1" ht="15.75" customHeight="1" x14ac:dyDescent="0.25">
      <c r="A325" s="16"/>
    </row>
    <row r="326" spans="1:1" ht="15.75" customHeight="1" x14ac:dyDescent="0.25">
      <c r="A326" s="16"/>
    </row>
    <row r="327" spans="1:1" ht="15.75" customHeight="1" x14ac:dyDescent="0.25">
      <c r="A327" s="16"/>
    </row>
    <row r="328" spans="1:1" ht="15.75" customHeight="1" x14ac:dyDescent="0.25">
      <c r="A328" s="16"/>
    </row>
    <row r="329" spans="1:1" ht="15.75" customHeight="1" x14ac:dyDescent="0.25">
      <c r="A329" s="16"/>
    </row>
    <row r="330" spans="1:1" ht="15.75" customHeight="1" x14ac:dyDescent="0.25">
      <c r="A330" s="16"/>
    </row>
    <row r="331" spans="1:1" ht="15.75" customHeight="1" x14ac:dyDescent="0.25">
      <c r="A331" s="16"/>
    </row>
    <row r="332" spans="1:1" ht="15.75" customHeight="1" x14ac:dyDescent="0.25">
      <c r="A332" s="16"/>
    </row>
    <row r="333" spans="1:1" ht="15.75" customHeight="1" x14ac:dyDescent="0.25">
      <c r="A333" s="16"/>
    </row>
    <row r="334" spans="1:1" ht="15.75" customHeight="1" x14ac:dyDescent="0.25">
      <c r="A334" s="16"/>
    </row>
    <row r="335" spans="1:1" ht="15.75" customHeight="1" x14ac:dyDescent="0.25">
      <c r="A335" s="16"/>
    </row>
    <row r="336" spans="1:1" ht="15.75" customHeight="1" x14ac:dyDescent="0.25">
      <c r="A336" s="16"/>
    </row>
    <row r="337" spans="1:1" ht="15.75" customHeight="1" x14ac:dyDescent="0.25">
      <c r="A337" s="16"/>
    </row>
    <row r="338" spans="1:1" ht="15.75" customHeight="1" x14ac:dyDescent="0.25">
      <c r="A338" s="16"/>
    </row>
    <row r="339" spans="1:1" ht="15.75" customHeight="1" x14ac:dyDescent="0.25">
      <c r="A339" s="16"/>
    </row>
    <row r="340" spans="1:1" ht="15.75" customHeight="1" x14ac:dyDescent="0.25">
      <c r="A340" s="16"/>
    </row>
    <row r="341" spans="1:1" ht="15.75" customHeight="1" x14ac:dyDescent="0.25">
      <c r="A341" s="16"/>
    </row>
    <row r="342" spans="1:1" ht="15.75" customHeight="1" x14ac:dyDescent="0.25">
      <c r="A342" s="16"/>
    </row>
    <row r="343" spans="1:1" ht="15.75" customHeight="1" x14ac:dyDescent="0.25">
      <c r="A343" s="16"/>
    </row>
    <row r="344" spans="1:1" ht="15.75" customHeight="1" x14ac:dyDescent="0.25">
      <c r="A344" s="16"/>
    </row>
    <row r="345" spans="1:1" ht="15.75" customHeight="1" x14ac:dyDescent="0.25">
      <c r="A345" s="16"/>
    </row>
    <row r="346" spans="1:1" ht="15.75" customHeight="1" x14ac:dyDescent="0.25">
      <c r="A346" s="16"/>
    </row>
    <row r="347" spans="1:1" ht="15.75" customHeight="1" x14ac:dyDescent="0.25">
      <c r="A347" s="16"/>
    </row>
    <row r="348" spans="1:1" ht="15.75" customHeight="1" x14ac:dyDescent="0.25">
      <c r="A348" s="16"/>
    </row>
    <row r="349" spans="1:1" ht="15.75" customHeight="1" x14ac:dyDescent="0.25">
      <c r="A349" s="16"/>
    </row>
    <row r="350" spans="1:1" ht="15.75" customHeight="1" x14ac:dyDescent="0.25">
      <c r="A350" s="16"/>
    </row>
    <row r="351" spans="1:1" ht="15.75" customHeight="1" x14ac:dyDescent="0.25">
      <c r="A351" s="16"/>
    </row>
    <row r="352" spans="1:1" ht="15.75" customHeight="1" x14ac:dyDescent="0.25">
      <c r="A352" s="16"/>
    </row>
    <row r="353" spans="1:1" ht="15.75" customHeight="1" x14ac:dyDescent="0.25">
      <c r="A353" s="16"/>
    </row>
    <row r="354" spans="1:1" ht="15.75" customHeight="1" x14ac:dyDescent="0.25">
      <c r="A354" s="16"/>
    </row>
    <row r="355" spans="1:1" ht="15.75" customHeight="1" x14ac:dyDescent="0.25">
      <c r="A355" s="16"/>
    </row>
    <row r="356" spans="1:1" ht="15.75" customHeight="1" x14ac:dyDescent="0.25">
      <c r="A356" s="16"/>
    </row>
    <row r="357" spans="1:1" ht="15.75" customHeight="1" x14ac:dyDescent="0.25">
      <c r="A357" s="16"/>
    </row>
    <row r="358" spans="1:1" ht="15.75" customHeight="1" x14ac:dyDescent="0.25">
      <c r="A358" s="16"/>
    </row>
    <row r="359" spans="1:1" ht="15.75" customHeight="1" x14ac:dyDescent="0.25">
      <c r="A359" s="16"/>
    </row>
    <row r="360" spans="1:1" ht="15.75" customHeight="1" x14ac:dyDescent="0.25">
      <c r="A360" s="16"/>
    </row>
    <row r="361" spans="1:1" ht="15.75" customHeight="1" x14ac:dyDescent="0.25">
      <c r="A361" s="16"/>
    </row>
    <row r="362" spans="1:1" ht="15.75" customHeight="1" x14ac:dyDescent="0.25">
      <c r="A362" s="16"/>
    </row>
    <row r="363" spans="1:1" ht="15.75" customHeight="1" x14ac:dyDescent="0.25">
      <c r="A363" s="16"/>
    </row>
    <row r="364" spans="1:1" ht="15.75" customHeight="1" x14ac:dyDescent="0.25">
      <c r="A364" s="16"/>
    </row>
    <row r="365" spans="1:1" ht="15.75" customHeight="1" x14ac:dyDescent="0.25">
      <c r="A365" s="16"/>
    </row>
    <row r="366" spans="1:1" ht="15.75" customHeight="1" x14ac:dyDescent="0.25">
      <c r="A366" s="16"/>
    </row>
    <row r="367" spans="1:1" ht="15.75" customHeight="1" x14ac:dyDescent="0.25">
      <c r="A367" s="16"/>
    </row>
    <row r="368" spans="1:1" ht="15.75" customHeight="1" x14ac:dyDescent="0.25">
      <c r="A368" s="16"/>
    </row>
    <row r="369" spans="1:1" ht="15.75" customHeight="1" x14ac:dyDescent="0.25">
      <c r="A369" s="16"/>
    </row>
    <row r="370" spans="1:1" ht="15.75" customHeight="1" x14ac:dyDescent="0.25">
      <c r="A370" s="16"/>
    </row>
    <row r="371" spans="1:1" ht="15.75" customHeight="1" x14ac:dyDescent="0.25">
      <c r="A371" s="16"/>
    </row>
    <row r="372" spans="1:1" ht="15.75" customHeight="1" x14ac:dyDescent="0.25">
      <c r="A372" s="16"/>
    </row>
    <row r="373" spans="1:1" ht="15.75" customHeight="1" x14ac:dyDescent="0.25">
      <c r="A373" s="16"/>
    </row>
    <row r="374" spans="1:1" ht="15.75" customHeight="1" x14ac:dyDescent="0.25">
      <c r="A374" s="16"/>
    </row>
    <row r="375" spans="1:1" ht="15.75" customHeight="1" x14ac:dyDescent="0.25">
      <c r="A375" s="16"/>
    </row>
    <row r="376" spans="1:1" ht="15.75" customHeight="1" x14ac:dyDescent="0.25">
      <c r="A376" s="16"/>
    </row>
    <row r="377" spans="1:1" ht="15.75" customHeight="1" x14ac:dyDescent="0.25">
      <c r="A377" s="16"/>
    </row>
    <row r="378" spans="1:1" ht="15.75" customHeight="1" x14ac:dyDescent="0.25">
      <c r="A378" s="16"/>
    </row>
    <row r="379" spans="1:1" ht="15.75" customHeight="1" x14ac:dyDescent="0.25">
      <c r="A379" s="16"/>
    </row>
    <row r="380" spans="1:1" ht="15.75" customHeight="1" x14ac:dyDescent="0.25">
      <c r="A380" s="16"/>
    </row>
    <row r="381" spans="1:1" ht="15.75" customHeight="1" x14ac:dyDescent="0.25">
      <c r="A381" s="16"/>
    </row>
    <row r="382" spans="1:1" ht="15.75" customHeight="1" x14ac:dyDescent="0.25">
      <c r="A382" s="16"/>
    </row>
    <row r="383" spans="1:1" ht="15.75" customHeight="1" x14ac:dyDescent="0.25">
      <c r="A383" s="16"/>
    </row>
    <row r="384" spans="1:1" ht="15.75" customHeight="1" x14ac:dyDescent="0.25">
      <c r="A384" s="16"/>
    </row>
    <row r="385" spans="1:1" ht="15.75" customHeight="1" x14ac:dyDescent="0.25">
      <c r="A385" s="16"/>
    </row>
    <row r="386" spans="1:1" ht="15.75" customHeight="1" x14ac:dyDescent="0.25">
      <c r="A386" s="16"/>
    </row>
    <row r="387" spans="1:1" ht="15.75" customHeight="1" x14ac:dyDescent="0.25">
      <c r="A387" s="16"/>
    </row>
    <row r="388" spans="1:1" ht="15.75" customHeight="1" x14ac:dyDescent="0.25">
      <c r="A388" s="16"/>
    </row>
    <row r="389" spans="1:1" ht="15.75" customHeight="1" x14ac:dyDescent="0.25">
      <c r="A389" s="16"/>
    </row>
    <row r="390" spans="1:1" ht="15.75" customHeight="1" x14ac:dyDescent="0.25">
      <c r="A390" s="16"/>
    </row>
    <row r="391" spans="1:1" ht="15.75" customHeight="1" x14ac:dyDescent="0.25">
      <c r="A391" s="16"/>
    </row>
    <row r="392" spans="1:1" ht="15.75" customHeight="1" x14ac:dyDescent="0.25">
      <c r="A392" s="16"/>
    </row>
    <row r="393" spans="1:1" ht="15.75" customHeight="1" x14ac:dyDescent="0.25">
      <c r="A393" s="16"/>
    </row>
    <row r="394" spans="1:1" ht="15.75" customHeight="1" x14ac:dyDescent="0.25">
      <c r="A394" s="16"/>
    </row>
    <row r="395" spans="1:1" ht="15.75" customHeight="1" x14ac:dyDescent="0.25">
      <c r="A395" s="16"/>
    </row>
    <row r="396" spans="1:1" ht="15.75" customHeight="1" x14ac:dyDescent="0.25">
      <c r="A396" s="16"/>
    </row>
    <row r="397" spans="1:1" ht="15.75" customHeight="1" x14ac:dyDescent="0.25">
      <c r="A397" s="16"/>
    </row>
    <row r="398" spans="1:1" ht="15.75" customHeight="1" x14ac:dyDescent="0.25">
      <c r="A398" s="16"/>
    </row>
    <row r="399" spans="1:1" ht="15.75" customHeight="1" x14ac:dyDescent="0.25">
      <c r="A399" s="16"/>
    </row>
    <row r="400" spans="1:1" ht="15.75" customHeight="1" x14ac:dyDescent="0.25">
      <c r="A400" s="16"/>
    </row>
    <row r="401" spans="1:1" ht="15.75" customHeight="1" x14ac:dyDescent="0.25">
      <c r="A401" s="16"/>
    </row>
    <row r="402" spans="1:1" ht="15.75" customHeight="1" x14ac:dyDescent="0.25">
      <c r="A402" s="16"/>
    </row>
    <row r="403" spans="1:1" ht="15.75" customHeight="1" x14ac:dyDescent="0.25">
      <c r="A403" s="16"/>
    </row>
    <row r="404" spans="1:1" ht="15.75" customHeight="1" x14ac:dyDescent="0.25">
      <c r="A404" s="16"/>
    </row>
    <row r="405" spans="1:1" ht="15.75" customHeight="1" x14ac:dyDescent="0.25">
      <c r="A405" s="16"/>
    </row>
    <row r="406" spans="1:1" ht="15.75" customHeight="1" x14ac:dyDescent="0.25">
      <c r="A406" s="16"/>
    </row>
    <row r="407" spans="1:1" ht="15.75" customHeight="1" x14ac:dyDescent="0.25">
      <c r="A407" s="16"/>
    </row>
    <row r="408" spans="1:1" ht="15.75" customHeight="1" x14ac:dyDescent="0.25">
      <c r="A408" s="16"/>
    </row>
    <row r="409" spans="1:1" ht="15.75" customHeight="1" x14ac:dyDescent="0.25">
      <c r="A409" s="16"/>
    </row>
    <row r="410" spans="1:1" ht="15.75" customHeight="1" x14ac:dyDescent="0.25">
      <c r="A410" s="16"/>
    </row>
    <row r="411" spans="1:1" ht="15.75" customHeight="1" x14ac:dyDescent="0.25">
      <c r="A411" s="16"/>
    </row>
    <row r="412" spans="1:1" ht="15.75" customHeight="1" x14ac:dyDescent="0.25">
      <c r="A412" s="16"/>
    </row>
    <row r="413" spans="1:1" ht="15.75" customHeight="1" x14ac:dyDescent="0.25">
      <c r="A413" s="16"/>
    </row>
    <row r="414" spans="1:1" ht="15.75" customHeight="1" x14ac:dyDescent="0.25">
      <c r="A414" s="16"/>
    </row>
    <row r="415" spans="1:1" ht="15.75" customHeight="1" x14ac:dyDescent="0.25">
      <c r="A415" s="16"/>
    </row>
    <row r="416" spans="1:1" ht="15.75" customHeight="1" x14ac:dyDescent="0.25">
      <c r="A416" s="16"/>
    </row>
    <row r="417" spans="1:1" ht="15.75" customHeight="1" x14ac:dyDescent="0.25">
      <c r="A417" s="16"/>
    </row>
    <row r="418" spans="1:1" ht="15.75" customHeight="1" x14ac:dyDescent="0.25">
      <c r="A418" s="16"/>
    </row>
    <row r="419" spans="1:1" ht="15.75" customHeight="1" x14ac:dyDescent="0.25">
      <c r="A419" s="16"/>
    </row>
    <row r="420" spans="1:1" ht="15.75" customHeight="1" x14ac:dyDescent="0.25">
      <c r="A420" s="16"/>
    </row>
    <row r="421" spans="1:1" ht="15.75" customHeight="1" x14ac:dyDescent="0.25">
      <c r="A421" s="16"/>
    </row>
    <row r="422" spans="1:1" ht="15.75" customHeight="1" x14ac:dyDescent="0.25">
      <c r="A422" s="16"/>
    </row>
    <row r="423" spans="1:1" ht="15.75" customHeight="1" x14ac:dyDescent="0.25">
      <c r="A423" s="16"/>
    </row>
    <row r="424" spans="1:1" ht="15.75" customHeight="1" x14ac:dyDescent="0.25">
      <c r="A424" s="16"/>
    </row>
    <row r="425" spans="1:1" ht="15.75" customHeight="1" x14ac:dyDescent="0.25">
      <c r="A425" s="16"/>
    </row>
    <row r="426" spans="1:1" ht="15.75" customHeight="1" x14ac:dyDescent="0.25">
      <c r="A426" s="16"/>
    </row>
    <row r="427" spans="1:1" ht="15.75" customHeight="1" x14ac:dyDescent="0.25">
      <c r="A427" s="16"/>
    </row>
    <row r="428" spans="1:1" ht="15.75" customHeight="1" x14ac:dyDescent="0.25">
      <c r="A428" s="16"/>
    </row>
    <row r="429" spans="1:1" ht="15.75" customHeight="1" x14ac:dyDescent="0.25">
      <c r="A429" s="16"/>
    </row>
    <row r="430" spans="1:1" ht="15.75" customHeight="1" x14ac:dyDescent="0.25">
      <c r="A430" s="16"/>
    </row>
    <row r="431" spans="1:1" ht="15.75" customHeight="1" x14ac:dyDescent="0.25">
      <c r="A431" s="16"/>
    </row>
    <row r="432" spans="1:1" ht="15.75" customHeight="1" x14ac:dyDescent="0.25">
      <c r="A432" s="16"/>
    </row>
    <row r="433" spans="1:1" ht="15.75" customHeight="1" x14ac:dyDescent="0.25">
      <c r="A433" s="16"/>
    </row>
    <row r="434" spans="1:1" ht="15.75" customHeight="1" x14ac:dyDescent="0.25">
      <c r="A434" s="16"/>
    </row>
    <row r="435" spans="1:1" ht="15.75" customHeight="1" x14ac:dyDescent="0.25">
      <c r="A435" s="16"/>
    </row>
    <row r="436" spans="1:1" ht="15.75" customHeight="1" x14ac:dyDescent="0.25">
      <c r="A436" s="16"/>
    </row>
    <row r="437" spans="1:1" ht="15.75" customHeight="1" x14ac:dyDescent="0.25">
      <c r="A437" s="16"/>
    </row>
    <row r="438" spans="1:1" ht="15.75" customHeight="1" x14ac:dyDescent="0.25">
      <c r="A438" s="16"/>
    </row>
    <row r="439" spans="1:1" ht="15.75" customHeight="1" x14ac:dyDescent="0.25">
      <c r="A439" s="16"/>
    </row>
    <row r="440" spans="1:1" ht="15.75" customHeight="1" x14ac:dyDescent="0.25">
      <c r="A440" s="16"/>
    </row>
    <row r="441" spans="1:1" ht="15.75" customHeight="1" x14ac:dyDescent="0.25">
      <c r="A441" s="16"/>
    </row>
    <row r="442" spans="1:1" ht="15.75" customHeight="1" x14ac:dyDescent="0.25">
      <c r="A442" s="16"/>
    </row>
    <row r="443" spans="1:1" ht="15.75" customHeight="1" x14ac:dyDescent="0.25">
      <c r="A443" s="16"/>
    </row>
    <row r="444" spans="1:1" ht="15.75" customHeight="1" x14ac:dyDescent="0.25">
      <c r="A444" s="16"/>
    </row>
    <row r="445" spans="1:1" ht="15.75" customHeight="1" x14ac:dyDescent="0.25">
      <c r="A445" s="16"/>
    </row>
    <row r="446" spans="1:1" ht="15.75" customHeight="1" x14ac:dyDescent="0.25">
      <c r="A446" s="16"/>
    </row>
    <row r="447" spans="1:1" ht="15.75" customHeight="1" x14ac:dyDescent="0.25">
      <c r="A447" s="16"/>
    </row>
    <row r="448" spans="1:1" ht="15.75" customHeight="1" x14ac:dyDescent="0.25">
      <c r="A448" s="16"/>
    </row>
    <row r="449" spans="1:1" ht="15.75" customHeight="1" x14ac:dyDescent="0.25">
      <c r="A449" s="16"/>
    </row>
    <row r="450" spans="1:1" ht="15.75" customHeight="1" x14ac:dyDescent="0.25">
      <c r="A450" s="16"/>
    </row>
    <row r="451" spans="1:1" ht="15.75" customHeight="1" x14ac:dyDescent="0.25">
      <c r="A451" s="16"/>
    </row>
    <row r="452" spans="1:1" ht="15.75" customHeight="1" x14ac:dyDescent="0.25">
      <c r="A452" s="16"/>
    </row>
    <row r="453" spans="1:1" ht="15.75" customHeight="1" x14ac:dyDescent="0.25">
      <c r="A453" s="16"/>
    </row>
    <row r="454" spans="1:1" ht="15.75" customHeight="1" x14ac:dyDescent="0.25">
      <c r="A454" s="16"/>
    </row>
    <row r="455" spans="1:1" ht="15.75" customHeight="1" x14ac:dyDescent="0.25">
      <c r="A455" s="16"/>
    </row>
    <row r="456" spans="1:1" ht="15.75" customHeight="1" x14ac:dyDescent="0.25">
      <c r="A456" s="16"/>
    </row>
    <row r="457" spans="1:1" ht="15.75" customHeight="1" x14ac:dyDescent="0.25">
      <c r="A457" s="16"/>
    </row>
    <row r="458" spans="1:1" ht="15.75" customHeight="1" x14ac:dyDescent="0.25">
      <c r="A458" s="16"/>
    </row>
    <row r="459" spans="1:1" ht="15.75" customHeight="1" x14ac:dyDescent="0.25">
      <c r="A459" s="16"/>
    </row>
    <row r="460" spans="1:1" ht="15.75" customHeight="1" x14ac:dyDescent="0.25">
      <c r="A460" s="16"/>
    </row>
    <row r="461" spans="1:1" ht="15.75" customHeight="1" x14ac:dyDescent="0.25">
      <c r="A461" s="16"/>
    </row>
    <row r="462" spans="1:1" ht="15.75" customHeight="1" x14ac:dyDescent="0.25">
      <c r="A462" s="16"/>
    </row>
    <row r="463" spans="1:1" ht="15.75" customHeight="1" x14ac:dyDescent="0.25">
      <c r="A463" s="16"/>
    </row>
    <row r="464" spans="1:1" ht="15.75" customHeight="1" x14ac:dyDescent="0.25">
      <c r="A464" s="16"/>
    </row>
    <row r="465" spans="1:1" ht="15.75" customHeight="1" x14ac:dyDescent="0.25">
      <c r="A465" s="16"/>
    </row>
    <row r="466" spans="1:1" ht="15.75" customHeight="1" x14ac:dyDescent="0.25">
      <c r="A466" s="16"/>
    </row>
    <row r="467" spans="1:1" ht="15.75" customHeight="1" x14ac:dyDescent="0.25">
      <c r="A467" s="16"/>
    </row>
    <row r="468" spans="1:1" ht="15.75" customHeight="1" x14ac:dyDescent="0.25">
      <c r="A468" s="16"/>
    </row>
    <row r="469" spans="1:1" ht="15.75" customHeight="1" x14ac:dyDescent="0.25">
      <c r="A469" s="16"/>
    </row>
    <row r="470" spans="1:1" ht="15.75" customHeight="1" x14ac:dyDescent="0.25">
      <c r="A470" s="16"/>
    </row>
    <row r="471" spans="1:1" ht="15.75" customHeight="1" x14ac:dyDescent="0.25">
      <c r="A471" s="16"/>
    </row>
    <row r="472" spans="1:1" ht="15.75" customHeight="1" x14ac:dyDescent="0.25">
      <c r="A472" s="16"/>
    </row>
    <row r="473" spans="1:1" ht="15.75" customHeight="1" x14ac:dyDescent="0.25">
      <c r="A473" s="16"/>
    </row>
    <row r="474" spans="1:1" ht="15.75" customHeight="1" x14ac:dyDescent="0.25">
      <c r="A474" s="16"/>
    </row>
    <row r="475" spans="1:1" ht="15.75" customHeight="1" x14ac:dyDescent="0.25">
      <c r="A475" s="16"/>
    </row>
    <row r="476" spans="1:1" ht="15.75" customHeight="1" x14ac:dyDescent="0.25">
      <c r="A476" s="16"/>
    </row>
    <row r="477" spans="1:1" ht="15.75" customHeight="1" x14ac:dyDescent="0.25">
      <c r="A477" s="16"/>
    </row>
    <row r="478" spans="1:1" ht="15.75" customHeight="1" x14ac:dyDescent="0.25">
      <c r="A478" s="16"/>
    </row>
    <row r="479" spans="1:1" ht="15.75" customHeight="1" x14ac:dyDescent="0.25">
      <c r="A479" s="16"/>
    </row>
    <row r="480" spans="1:1" ht="15.75" customHeight="1" x14ac:dyDescent="0.25">
      <c r="A480" s="16"/>
    </row>
    <row r="481" spans="1:1" ht="15.75" customHeight="1" x14ac:dyDescent="0.25">
      <c r="A481" s="16"/>
    </row>
    <row r="482" spans="1:1" ht="15.75" customHeight="1" x14ac:dyDescent="0.25">
      <c r="A482" s="16"/>
    </row>
    <row r="483" spans="1:1" ht="15.75" customHeight="1" x14ac:dyDescent="0.25">
      <c r="A483" s="16"/>
    </row>
    <row r="484" spans="1:1" ht="15.75" customHeight="1" x14ac:dyDescent="0.25">
      <c r="A484" s="16"/>
    </row>
    <row r="485" spans="1:1" ht="15.75" customHeight="1" x14ac:dyDescent="0.25">
      <c r="A485" s="16"/>
    </row>
    <row r="486" spans="1:1" ht="15.75" customHeight="1" x14ac:dyDescent="0.25">
      <c r="A486" s="16"/>
    </row>
    <row r="487" spans="1:1" ht="15.75" customHeight="1" x14ac:dyDescent="0.25">
      <c r="A487" s="16"/>
    </row>
    <row r="488" spans="1:1" ht="15.75" customHeight="1" x14ac:dyDescent="0.25">
      <c r="A488" s="16"/>
    </row>
    <row r="489" spans="1:1" ht="15.75" customHeight="1" x14ac:dyDescent="0.25">
      <c r="A489" s="16"/>
    </row>
    <row r="490" spans="1:1" ht="15.75" customHeight="1" x14ac:dyDescent="0.25">
      <c r="A490" s="16"/>
    </row>
    <row r="491" spans="1:1" ht="15.75" customHeight="1" x14ac:dyDescent="0.25">
      <c r="A491" s="16"/>
    </row>
    <row r="492" spans="1:1" ht="15.75" customHeight="1" x14ac:dyDescent="0.25">
      <c r="A492" s="16"/>
    </row>
    <row r="493" spans="1:1" ht="15.75" customHeight="1" x14ac:dyDescent="0.25">
      <c r="A493" s="16"/>
    </row>
    <row r="494" spans="1:1" ht="15.75" customHeight="1" x14ac:dyDescent="0.25">
      <c r="A494" s="16"/>
    </row>
    <row r="495" spans="1:1" ht="15.75" customHeight="1" x14ac:dyDescent="0.25">
      <c r="A495" s="16"/>
    </row>
    <row r="496" spans="1:1" ht="15.75" customHeight="1" x14ac:dyDescent="0.25">
      <c r="A496" s="16"/>
    </row>
    <row r="497" spans="1:1" ht="15.75" customHeight="1" x14ac:dyDescent="0.25">
      <c r="A497" s="16"/>
    </row>
    <row r="498" spans="1:1" ht="15.75" customHeight="1" x14ac:dyDescent="0.25">
      <c r="A498" s="16"/>
    </row>
    <row r="499" spans="1:1" ht="15.75" customHeight="1" x14ac:dyDescent="0.25">
      <c r="A499" s="16"/>
    </row>
    <row r="500" spans="1:1" ht="15.75" customHeight="1" x14ac:dyDescent="0.25">
      <c r="A500" s="16"/>
    </row>
    <row r="501" spans="1:1" ht="15.75" customHeight="1" x14ac:dyDescent="0.25">
      <c r="A501" s="16"/>
    </row>
    <row r="502" spans="1:1" ht="15.75" customHeight="1" x14ac:dyDescent="0.25">
      <c r="A502" s="16"/>
    </row>
    <row r="503" spans="1:1" ht="15.75" customHeight="1" x14ac:dyDescent="0.25">
      <c r="A503" s="16"/>
    </row>
    <row r="504" spans="1:1" ht="15.75" customHeight="1" x14ac:dyDescent="0.25">
      <c r="A504" s="16"/>
    </row>
    <row r="505" spans="1:1" ht="15.75" customHeight="1" x14ac:dyDescent="0.25">
      <c r="A505" s="16"/>
    </row>
    <row r="506" spans="1:1" ht="15.75" customHeight="1" x14ac:dyDescent="0.25">
      <c r="A506" s="16"/>
    </row>
    <row r="507" spans="1:1" ht="15.75" customHeight="1" x14ac:dyDescent="0.25">
      <c r="A507" s="16"/>
    </row>
    <row r="508" spans="1:1" ht="15.75" customHeight="1" x14ac:dyDescent="0.25">
      <c r="A508" s="16"/>
    </row>
    <row r="509" spans="1:1" ht="15.75" customHeight="1" x14ac:dyDescent="0.25">
      <c r="A509" s="16"/>
    </row>
    <row r="510" spans="1:1" ht="15.75" customHeight="1" x14ac:dyDescent="0.25">
      <c r="A510" s="16"/>
    </row>
    <row r="511" spans="1:1" ht="15.75" customHeight="1" x14ac:dyDescent="0.25">
      <c r="A511" s="16"/>
    </row>
    <row r="512" spans="1:1" ht="15.75" customHeight="1" x14ac:dyDescent="0.25">
      <c r="A512" s="16"/>
    </row>
    <row r="513" spans="1:1" ht="15.75" customHeight="1" x14ac:dyDescent="0.25">
      <c r="A513" s="16"/>
    </row>
    <row r="514" spans="1:1" ht="15.75" customHeight="1" x14ac:dyDescent="0.25">
      <c r="A514" s="16"/>
    </row>
    <row r="515" spans="1:1" ht="15.75" customHeight="1" x14ac:dyDescent="0.25">
      <c r="A515" s="16"/>
    </row>
    <row r="516" spans="1:1" ht="15.75" customHeight="1" x14ac:dyDescent="0.25">
      <c r="A516" s="16"/>
    </row>
    <row r="517" spans="1:1" ht="15.75" customHeight="1" x14ac:dyDescent="0.25">
      <c r="A517" s="16"/>
    </row>
    <row r="518" spans="1:1" ht="15.75" customHeight="1" x14ac:dyDescent="0.25">
      <c r="A518" s="16"/>
    </row>
    <row r="519" spans="1:1" ht="15.75" customHeight="1" x14ac:dyDescent="0.25">
      <c r="A519" s="16"/>
    </row>
    <row r="520" spans="1:1" ht="15.75" customHeight="1" x14ac:dyDescent="0.25">
      <c r="A520" s="16"/>
    </row>
    <row r="521" spans="1:1" ht="15.75" customHeight="1" x14ac:dyDescent="0.25">
      <c r="A521" s="16"/>
    </row>
    <row r="522" spans="1:1" ht="15.75" customHeight="1" x14ac:dyDescent="0.25">
      <c r="A522" s="16"/>
    </row>
    <row r="523" spans="1:1" ht="15.75" customHeight="1" x14ac:dyDescent="0.25">
      <c r="A523" s="16"/>
    </row>
    <row r="524" spans="1:1" ht="15.75" customHeight="1" x14ac:dyDescent="0.25">
      <c r="A524" s="16"/>
    </row>
    <row r="525" spans="1:1" ht="15.75" customHeight="1" x14ac:dyDescent="0.25">
      <c r="A525" s="16"/>
    </row>
    <row r="526" spans="1:1" ht="15.75" customHeight="1" x14ac:dyDescent="0.25">
      <c r="A526" s="16"/>
    </row>
    <row r="527" spans="1:1" ht="15.75" customHeight="1" x14ac:dyDescent="0.25">
      <c r="A527" s="16"/>
    </row>
    <row r="528" spans="1:1" ht="15.75" customHeight="1" x14ac:dyDescent="0.25">
      <c r="A528" s="16"/>
    </row>
    <row r="529" spans="1:1" ht="15.75" customHeight="1" x14ac:dyDescent="0.25">
      <c r="A529" s="16"/>
    </row>
    <row r="530" spans="1:1" ht="15.75" customHeight="1" x14ac:dyDescent="0.25">
      <c r="A530" s="16"/>
    </row>
    <row r="531" spans="1:1" ht="15.75" customHeight="1" x14ac:dyDescent="0.25">
      <c r="A531" s="16"/>
    </row>
    <row r="532" spans="1:1" ht="15.75" customHeight="1" x14ac:dyDescent="0.25">
      <c r="A532" s="16"/>
    </row>
    <row r="533" spans="1:1" ht="15.75" customHeight="1" x14ac:dyDescent="0.25">
      <c r="A533" s="16"/>
    </row>
    <row r="534" spans="1:1" ht="15.75" customHeight="1" x14ac:dyDescent="0.25">
      <c r="A534" s="16"/>
    </row>
    <row r="535" spans="1:1" ht="15.75" customHeight="1" x14ac:dyDescent="0.25">
      <c r="A535" s="16"/>
    </row>
    <row r="536" spans="1:1" ht="15.75" customHeight="1" x14ac:dyDescent="0.25">
      <c r="A536" s="16"/>
    </row>
    <row r="537" spans="1:1" ht="15.75" customHeight="1" x14ac:dyDescent="0.25">
      <c r="A537" s="16"/>
    </row>
    <row r="538" spans="1:1" ht="15.75" customHeight="1" x14ac:dyDescent="0.25">
      <c r="A538" s="16"/>
    </row>
    <row r="539" spans="1:1" ht="15.75" customHeight="1" x14ac:dyDescent="0.25">
      <c r="A539" s="16"/>
    </row>
    <row r="540" spans="1:1" ht="15.75" customHeight="1" x14ac:dyDescent="0.25">
      <c r="A540" s="16"/>
    </row>
    <row r="541" spans="1:1" ht="15.75" customHeight="1" x14ac:dyDescent="0.25">
      <c r="A541" s="16"/>
    </row>
    <row r="542" spans="1:1" ht="15.75" customHeight="1" x14ac:dyDescent="0.25">
      <c r="A542" s="16"/>
    </row>
    <row r="543" spans="1:1" ht="15.75" customHeight="1" x14ac:dyDescent="0.25">
      <c r="A543" s="16"/>
    </row>
    <row r="544" spans="1:1" ht="15.75" customHeight="1" x14ac:dyDescent="0.25">
      <c r="A544" s="16"/>
    </row>
    <row r="545" spans="1:1" ht="15.75" customHeight="1" x14ac:dyDescent="0.25">
      <c r="A545" s="16"/>
    </row>
    <row r="546" spans="1:1" ht="15.75" customHeight="1" x14ac:dyDescent="0.25">
      <c r="A546" s="16"/>
    </row>
    <row r="547" spans="1:1" ht="15.75" customHeight="1" x14ac:dyDescent="0.25">
      <c r="A547" s="16"/>
    </row>
    <row r="548" spans="1:1" ht="15.75" customHeight="1" x14ac:dyDescent="0.25">
      <c r="A548" s="16"/>
    </row>
    <row r="549" spans="1:1" ht="15.75" customHeight="1" x14ac:dyDescent="0.25">
      <c r="A549" s="16"/>
    </row>
    <row r="550" spans="1:1" ht="15.75" customHeight="1" x14ac:dyDescent="0.25">
      <c r="A550" s="16"/>
    </row>
    <row r="551" spans="1:1" ht="15.75" customHeight="1" x14ac:dyDescent="0.25">
      <c r="A551" s="16"/>
    </row>
    <row r="552" spans="1:1" ht="15.75" customHeight="1" x14ac:dyDescent="0.25">
      <c r="A552" s="16"/>
    </row>
    <row r="553" spans="1:1" ht="15.75" customHeight="1" x14ac:dyDescent="0.25">
      <c r="A553" s="16"/>
    </row>
    <row r="554" spans="1:1" ht="15.75" customHeight="1" x14ac:dyDescent="0.25">
      <c r="A554" s="16"/>
    </row>
    <row r="555" spans="1:1" ht="15.75" customHeight="1" x14ac:dyDescent="0.25">
      <c r="A555" s="16"/>
    </row>
    <row r="556" spans="1:1" ht="15.75" customHeight="1" x14ac:dyDescent="0.25">
      <c r="A556" s="16"/>
    </row>
    <row r="557" spans="1:1" ht="15.75" customHeight="1" x14ac:dyDescent="0.25">
      <c r="A557" s="16"/>
    </row>
    <row r="558" spans="1:1" ht="15.75" customHeight="1" x14ac:dyDescent="0.25">
      <c r="A558" s="16"/>
    </row>
    <row r="559" spans="1:1" ht="15.75" customHeight="1" x14ac:dyDescent="0.25">
      <c r="A559" s="16"/>
    </row>
    <row r="560" spans="1:1" ht="15.75" customHeight="1" x14ac:dyDescent="0.25">
      <c r="A560" s="16"/>
    </row>
    <row r="561" spans="1:1" ht="15.75" customHeight="1" x14ac:dyDescent="0.25">
      <c r="A561" s="16"/>
    </row>
    <row r="562" spans="1:1" ht="15.75" customHeight="1" x14ac:dyDescent="0.25">
      <c r="A562" s="16"/>
    </row>
    <row r="563" spans="1:1" ht="15.75" customHeight="1" x14ac:dyDescent="0.25">
      <c r="A563" s="16"/>
    </row>
    <row r="564" spans="1:1" ht="15.75" customHeight="1" x14ac:dyDescent="0.25">
      <c r="A564" s="16"/>
    </row>
    <row r="565" spans="1:1" ht="15.75" customHeight="1" x14ac:dyDescent="0.25">
      <c r="A565" s="16"/>
    </row>
    <row r="566" spans="1:1" ht="15.75" customHeight="1" x14ac:dyDescent="0.25">
      <c r="A566" s="16"/>
    </row>
    <row r="567" spans="1:1" ht="15.75" customHeight="1" x14ac:dyDescent="0.25">
      <c r="A567" s="16"/>
    </row>
    <row r="568" spans="1:1" ht="15.75" customHeight="1" x14ac:dyDescent="0.25">
      <c r="A568" s="16"/>
    </row>
    <row r="569" spans="1:1" ht="15.75" customHeight="1" x14ac:dyDescent="0.25">
      <c r="A569" s="16"/>
    </row>
    <row r="570" spans="1:1" ht="15.75" customHeight="1" x14ac:dyDescent="0.25">
      <c r="A570" s="16"/>
    </row>
    <row r="571" spans="1:1" ht="15.75" customHeight="1" x14ac:dyDescent="0.25">
      <c r="A571" s="16"/>
    </row>
    <row r="572" spans="1:1" ht="15.75" customHeight="1" x14ac:dyDescent="0.25">
      <c r="A572" s="16"/>
    </row>
    <row r="573" spans="1:1" ht="15.75" customHeight="1" x14ac:dyDescent="0.25">
      <c r="A573" s="16"/>
    </row>
    <row r="574" spans="1:1" ht="15.75" customHeight="1" x14ac:dyDescent="0.25">
      <c r="A574" s="16"/>
    </row>
    <row r="575" spans="1:1" ht="15.75" customHeight="1" x14ac:dyDescent="0.25">
      <c r="A575" s="16"/>
    </row>
    <row r="576" spans="1:1" ht="15.75" customHeight="1" x14ac:dyDescent="0.25">
      <c r="A576" s="16"/>
    </row>
    <row r="577" spans="1:1" ht="15.75" customHeight="1" x14ac:dyDescent="0.25">
      <c r="A577" s="16"/>
    </row>
    <row r="578" spans="1:1" ht="15.75" customHeight="1" x14ac:dyDescent="0.25">
      <c r="A578" s="16"/>
    </row>
    <row r="579" spans="1:1" ht="15.75" customHeight="1" x14ac:dyDescent="0.25">
      <c r="A579" s="16"/>
    </row>
    <row r="580" spans="1:1" ht="15.75" customHeight="1" x14ac:dyDescent="0.25">
      <c r="A580" s="16"/>
    </row>
    <row r="581" spans="1:1" ht="15.75" customHeight="1" x14ac:dyDescent="0.25">
      <c r="A581" s="16"/>
    </row>
    <row r="582" spans="1:1" ht="15.75" customHeight="1" x14ac:dyDescent="0.25">
      <c r="A582" s="16"/>
    </row>
    <row r="583" spans="1:1" ht="15.75" customHeight="1" x14ac:dyDescent="0.25">
      <c r="A583" s="16"/>
    </row>
    <row r="584" spans="1:1" ht="15.75" customHeight="1" x14ac:dyDescent="0.25">
      <c r="A584" s="16"/>
    </row>
    <row r="585" spans="1:1" ht="15.75" customHeight="1" x14ac:dyDescent="0.25">
      <c r="A585" s="16"/>
    </row>
    <row r="586" spans="1:1" ht="15.75" customHeight="1" x14ac:dyDescent="0.25">
      <c r="A586" s="16"/>
    </row>
    <row r="587" spans="1:1" ht="15.75" customHeight="1" x14ac:dyDescent="0.25">
      <c r="A587" s="16"/>
    </row>
    <row r="588" spans="1:1" ht="15.75" customHeight="1" x14ac:dyDescent="0.25">
      <c r="A588" s="16"/>
    </row>
    <row r="589" spans="1:1" ht="15.75" customHeight="1" x14ac:dyDescent="0.25">
      <c r="A589" s="16"/>
    </row>
    <row r="590" spans="1:1" ht="15.75" customHeight="1" x14ac:dyDescent="0.25">
      <c r="A590" s="16"/>
    </row>
    <row r="591" spans="1:1" ht="15.75" customHeight="1" x14ac:dyDescent="0.25">
      <c r="A591" s="16"/>
    </row>
    <row r="592" spans="1:1" ht="15.75" customHeight="1" x14ac:dyDescent="0.25">
      <c r="A592" s="16"/>
    </row>
    <row r="593" spans="1:1" ht="15.75" customHeight="1" x14ac:dyDescent="0.25">
      <c r="A593" s="16"/>
    </row>
    <row r="594" spans="1:1" ht="15.75" customHeight="1" x14ac:dyDescent="0.25">
      <c r="A594" s="16"/>
    </row>
    <row r="595" spans="1:1" ht="15.75" customHeight="1" x14ac:dyDescent="0.25">
      <c r="A595" s="16"/>
    </row>
    <row r="596" spans="1:1" ht="15.75" customHeight="1" x14ac:dyDescent="0.25">
      <c r="A596" s="16"/>
    </row>
    <row r="597" spans="1:1" ht="15.75" customHeight="1" x14ac:dyDescent="0.25">
      <c r="A597" s="16"/>
    </row>
    <row r="598" spans="1:1" ht="15.75" customHeight="1" x14ac:dyDescent="0.25">
      <c r="A598" s="16"/>
    </row>
    <row r="599" spans="1:1" ht="15.75" customHeight="1" x14ac:dyDescent="0.25">
      <c r="A599" s="16"/>
    </row>
    <row r="600" spans="1:1" ht="15.75" customHeight="1" x14ac:dyDescent="0.25">
      <c r="A600" s="16"/>
    </row>
    <row r="601" spans="1:1" ht="15.75" customHeight="1" x14ac:dyDescent="0.25">
      <c r="A601" s="16"/>
    </row>
    <row r="602" spans="1:1" ht="15.75" customHeight="1" x14ac:dyDescent="0.25">
      <c r="A602" s="16"/>
    </row>
    <row r="603" spans="1:1" ht="15.75" customHeight="1" x14ac:dyDescent="0.25">
      <c r="A603" s="16"/>
    </row>
    <row r="604" spans="1:1" ht="15.75" customHeight="1" x14ac:dyDescent="0.25">
      <c r="A604" s="16"/>
    </row>
    <row r="605" spans="1:1" ht="15.75" customHeight="1" x14ac:dyDescent="0.25">
      <c r="A605" s="16"/>
    </row>
    <row r="606" spans="1:1" ht="15.75" customHeight="1" x14ac:dyDescent="0.25">
      <c r="A606" s="16"/>
    </row>
    <row r="607" spans="1:1" ht="15.75" customHeight="1" x14ac:dyDescent="0.25">
      <c r="A607" s="16"/>
    </row>
    <row r="608" spans="1:1" ht="15.75" customHeight="1" x14ac:dyDescent="0.25">
      <c r="A608" s="16"/>
    </row>
    <row r="609" spans="1:1" ht="15.75" customHeight="1" x14ac:dyDescent="0.25">
      <c r="A609" s="16"/>
    </row>
    <row r="610" spans="1:1" ht="15.75" customHeight="1" x14ac:dyDescent="0.25">
      <c r="A610" s="16"/>
    </row>
    <row r="611" spans="1:1" ht="15.75" customHeight="1" x14ac:dyDescent="0.25">
      <c r="A611" s="16"/>
    </row>
    <row r="612" spans="1:1" ht="15.75" customHeight="1" x14ac:dyDescent="0.25">
      <c r="A612" s="16"/>
    </row>
    <row r="613" spans="1:1" ht="15.75" customHeight="1" x14ac:dyDescent="0.25">
      <c r="A613" s="16"/>
    </row>
    <row r="614" spans="1:1" ht="15.75" customHeight="1" x14ac:dyDescent="0.25">
      <c r="A614" s="16"/>
    </row>
    <row r="615" spans="1:1" ht="15.75" customHeight="1" x14ac:dyDescent="0.25">
      <c r="A615" s="16"/>
    </row>
    <row r="616" spans="1:1" ht="15.75" customHeight="1" x14ac:dyDescent="0.25">
      <c r="A616" s="16"/>
    </row>
    <row r="617" spans="1:1" ht="15.75" customHeight="1" x14ac:dyDescent="0.25">
      <c r="A617" s="16"/>
    </row>
    <row r="618" spans="1:1" ht="15.75" customHeight="1" x14ac:dyDescent="0.25">
      <c r="A618" s="16"/>
    </row>
    <row r="619" spans="1:1" ht="15.75" customHeight="1" x14ac:dyDescent="0.25">
      <c r="A619" s="16"/>
    </row>
    <row r="620" spans="1:1" ht="15.75" customHeight="1" x14ac:dyDescent="0.25">
      <c r="A620" s="16"/>
    </row>
    <row r="621" spans="1:1" ht="15.75" customHeight="1" x14ac:dyDescent="0.25">
      <c r="A621" s="16"/>
    </row>
    <row r="622" spans="1:1" ht="15.75" customHeight="1" x14ac:dyDescent="0.25">
      <c r="A622" s="16"/>
    </row>
    <row r="623" spans="1:1" ht="15.75" customHeight="1" x14ac:dyDescent="0.25">
      <c r="A623" s="16"/>
    </row>
    <row r="624" spans="1:1" ht="15.75" customHeight="1" x14ac:dyDescent="0.25">
      <c r="A624" s="16"/>
    </row>
    <row r="625" spans="1:1" ht="15.75" customHeight="1" x14ac:dyDescent="0.25">
      <c r="A625" s="16"/>
    </row>
    <row r="626" spans="1:1" ht="15.75" customHeight="1" x14ac:dyDescent="0.25">
      <c r="A626" s="16"/>
    </row>
    <row r="627" spans="1:1" ht="15.75" customHeight="1" x14ac:dyDescent="0.25">
      <c r="A627" s="16"/>
    </row>
    <row r="628" spans="1:1" ht="15.75" customHeight="1" x14ac:dyDescent="0.25">
      <c r="A628" s="16"/>
    </row>
    <row r="629" spans="1:1" ht="15.75" customHeight="1" x14ac:dyDescent="0.25">
      <c r="A629" s="16"/>
    </row>
    <row r="630" spans="1:1" ht="15.75" customHeight="1" x14ac:dyDescent="0.25">
      <c r="A630" s="16"/>
    </row>
    <row r="631" spans="1:1" ht="15.75" customHeight="1" x14ac:dyDescent="0.25">
      <c r="A631" s="16"/>
    </row>
    <row r="632" spans="1:1" ht="15.75" customHeight="1" x14ac:dyDescent="0.25">
      <c r="A632" s="16"/>
    </row>
    <row r="633" spans="1:1" ht="15.75" customHeight="1" x14ac:dyDescent="0.25">
      <c r="A633" s="16"/>
    </row>
    <row r="634" spans="1:1" ht="15.75" customHeight="1" x14ac:dyDescent="0.25">
      <c r="A634" s="16"/>
    </row>
    <row r="635" spans="1:1" ht="15.75" customHeight="1" x14ac:dyDescent="0.25">
      <c r="A635" s="16"/>
    </row>
    <row r="636" spans="1:1" ht="15.75" customHeight="1" x14ac:dyDescent="0.25">
      <c r="A636" s="16"/>
    </row>
    <row r="637" spans="1:1" ht="15.75" customHeight="1" x14ac:dyDescent="0.25">
      <c r="A637" s="16"/>
    </row>
    <row r="638" spans="1:1" ht="15.75" customHeight="1" x14ac:dyDescent="0.25">
      <c r="A638" s="16"/>
    </row>
    <row r="639" spans="1:1" ht="15.75" customHeight="1" x14ac:dyDescent="0.25">
      <c r="A639" s="16"/>
    </row>
    <row r="640" spans="1:1" ht="15.75" customHeight="1" x14ac:dyDescent="0.25">
      <c r="A640" s="16"/>
    </row>
    <row r="641" spans="1:1" ht="15.75" customHeight="1" x14ac:dyDescent="0.25">
      <c r="A641" s="16"/>
    </row>
    <row r="642" spans="1:1" ht="15.75" customHeight="1" x14ac:dyDescent="0.25">
      <c r="A642" s="16"/>
    </row>
    <row r="643" spans="1:1" ht="15.75" customHeight="1" x14ac:dyDescent="0.25">
      <c r="A643" s="16"/>
    </row>
    <row r="644" spans="1:1" ht="15.75" customHeight="1" x14ac:dyDescent="0.25">
      <c r="A644" s="16"/>
    </row>
    <row r="645" spans="1:1" ht="15.75" customHeight="1" x14ac:dyDescent="0.25">
      <c r="A645" s="16"/>
    </row>
    <row r="646" spans="1:1" ht="15.75" customHeight="1" x14ac:dyDescent="0.25">
      <c r="A646" s="16"/>
    </row>
    <row r="647" spans="1:1" ht="15.75" customHeight="1" x14ac:dyDescent="0.25">
      <c r="A647" s="16"/>
    </row>
    <row r="648" spans="1:1" ht="15.75" customHeight="1" x14ac:dyDescent="0.25">
      <c r="A648" s="16"/>
    </row>
    <row r="649" spans="1:1" ht="15.75" customHeight="1" x14ac:dyDescent="0.25">
      <c r="A649" s="16"/>
    </row>
    <row r="650" spans="1:1" ht="15.75" customHeight="1" x14ac:dyDescent="0.25">
      <c r="A650" s="16"/>
    </row>
    <row r="651" spans="1:1" ht="15.75" customHeight="1" x14ac:dyDescent="0.25">
      <c r="A651" s="16"/>
    </row>
    <row r="652" spans="1:1" ht="15.75" customHeight="1" x14ac:dyDescent="0.25">
      <c r="A652" s="16"/>
    </row>
    <row r="653" spans="1:1" ht="15.75" customHeight="1" x14ac:dyDescent="0.25">
      <c r="A653" s="16"/>
    </row>
    <row r="654" spans="1:1" ht="15.75" customHeight="1" x14ac:dyDescent="0.25">
      <c r="A654" s="16"/>
    </row>
    <row r="655" spans="1:1" ht="15.75" customHeight="1" x14ac:dyDescent="0.25">
      <c r="A655" s="16"/>
    </row>
    <row r="656" spans="1:1" ht="15.75" customHeight="1" x14ac:dyDescent="0.25">
      <c r="A656" s="16"/>
    </row>
    <row r="657" spans="1:1" ht="15.75" customHeight="1" x14ac:dyDescent="0.25">
      <c r="A657" s="16"/>
    </row>
    <row r="658" spans="1:1" ht="15.75" customHeight="1" x14ac:dyDescent="0.25">
      <c r="A658" s="16"/>
    </row>
    <row r="659" spans="1:1" ht="15.75" customHeight="1" x14ac:dyDescent="0.25">
      <c r="A659" s="16"/>
    </row>
    <row r="660" spans="1:1" ht="15.75" customHeight="1" x14ac:dyDescent="0.25">
      <c r="A660" s="16"/>
    </row>
    <row r="661" spans="1:1" ht="15.75" customHeight="1" x14ac:dyDescent="0.25">
      <c r="A661" s="16"/>
    </row>
    <row r="662" spans="1:1" ht="15.75" customHeight="1" x14ac:dyDescent="0.25">
      <c r="A662" s="16"/>
    </row>
    <row r="663" spans="1:1" ht="15.75" customHeight="1" x14ac:dyDescent="0.25">
      <c r="A663" s="16"/>
    </row>
    <row r="664" spans="1:1" ht="15.75" customHeight="1" x14ac:dyDescent="0.25">
      <c r="A664" s="16"/>
    </row>
    <row r="665" spans="1:1" ht="15.75" customHeight="1" x14ac:dyDescent="0.25">
      <c r="A665" s="16"/>
    </row>
    <row r="666" spans="1:1" ht="15.75" customHeight="1" x14ac:dyDescent="0.25">
      <c r="A666" s="16"/>
    </row>
    <row r="667" spans="1:1" ht="15.75" customHeight="1" x14ac:dyDescent="0.25">
      <c r="A667" s="16"/>
    </row>
    <row r="668" spans="1:1" ht="15.75" customHeight="1" x14ac:dyDescent="0.25">
      <c r="A668" s="16"/>
    </row>
    <row r="669" spans="1:1" ht="15.75" customHeight="1" x14ac:dyDescent="0.25">
      <c r="A669" s="16"/>
    </row>
    <row r="670" spans="1:1" ht="15.75" customHeight="1" x14ac:dyDescent="0.25">
      <c r="A670" s="16"/>
    </row>
    <row r="671" spans="1:1" ht="15.75" customHeight="1" x14ac:dyDescent="0.25">
      <c r="A671" s="16"/>
    </row>
    <row r="672" spans="1:1" ht="15.75" customHeight="1" x14ac:dyDescent="0.25">
      <c r="A672" s="16"/>
    </row>
    <row r="673" spans="1:1" ht="15.75" customHeight="1" x14ac:dyDescent="0.25">
      <c r="A673" s="16"/>
    </row>
    <row r="674" spans="1:1" ht="15.75" customHeight="1" x14ac:dyDescent="0.25">
      <c r="A674" s="16"/>
    </row>
    <row r="675" spans="1:1" ht="15.75" customHeight="1" x14ac:dyDescent="0.25">
      <c r="A675" s="16"/>
    </row>
    <row r="676" spans="1:1" ht="15.75" customHeight="1" x14ac:dyDescent="0.25">
      <c r="A676" s="16"/>
    </row>
    <row r="677" spans="1:1" ht="15.75" customHeight="1" x14ac:dyDescent="0.25">
      <c r="A677" s="16"/>
    </row>
    <row r="678" spans="1:1" ht="15.75" customHeight="1" x14ac:dyDescent="0.25">
      <c r="A678" s="16"/>
    </row>
    <row r="679" spans="1:1" ht="15.75" customHeight="1" x14ac:dyDescent="0.25">
      <c r="A679" s="16"/>
    </row>
    <row r="680" spans="1:1" ht="15.75" customHeight="1" x14ac:dyDescent="0.25">
      <c r="A680" s="16"/>
    </row>
    <row r="681" spans="1:1" ht="15.75" customHeight="1" x14ac:dyDescent="0.25">
      <c r="A681" s="16"/>
    </row>
    <row r="682" spans="1:1" ht="15.75" customHeight="1" x14ac:dyDescent="0.25">
      <c r="A682" s="16"/>
    </row>
    <row r="683" spans="1:1" ht="15.75" customHeight="1" x14ac:dyDescent="0.25">
      <c r="A683" s="16"/>
    </row>
    <row r="684" spans="1:1" ht="15.75" customHeight="1" x14ac:dyDescent="0.25">
      <c r="A684" s="16"/>
    </row>
    <row r="685" spans="1:1" ht="15.75" customHeight="1" x14ac:dyDescent="0.25">
      <c r="A685" s="16"/>
    </row>
    <row r="686" spans="1:1" ht="15.75" customHeight="1" x14ac:dyDescent="0.25">
      <c r="A686" s="16"/>
    </row>
    <row r="687" spans="1:1" ht="15.75" customHeight="1" x14ac:dyDescent="0.25">
      <c r="A687" s="16"/>
    </row>
    <row r="688" spans="1:1" ht="15.75" customHeight="1" x14ac:dyDescent="0.25">
      <c r="A688" s="16"/>
    </row>
    <row r="689" spans="1:1" ht="15.75" customHeight="1" x14ac:dyDescent="0.25">
      <c r="A689" s="16"/>
    </row>
    <row r="690" spans="1:1" ht="15.75" customHeight="1" x14ac:dyDescent="0.25">
      <c r="A690" s="16"/>
    </row>
    <row r="691" spans="1:1" ht="15.75" customHeight="1" x14ac:dyDescent="0.25">
      <c r="A691" s="16"/>
    </row>
    <row r="692" spans="1:1" ht="15.75" customHeight="1" x14ac:dyDescent="0.25">
      <c r="A692" s="16"/>
    </row>
    <row r="693" spans="1:1" ht="15.75" customHeight="1" x14ac:dyDescent="0.25">
      <c r="A693" s="16"/>
    </row>
    <row r="694" spans="1:1" ht="15.75" customHeight="1" x14ac:dyDescent="0.25">
      <c r="A694" s="16"/>
    </row>
    <row r="695" spans="1:1" ht="15.75" customHeight="1" x14ac:dyDescent="0.25">
      <c r="A695" s="16"/>
    </row>
    <row r="696" spans="1:1" ht="15.75" customHeight="1" x14ac:dyDescent="0.25">
      <c r="A696" s="16"/>
    </row>
    <row r="697" spans="1:1" ht="15.75" customHeight="1" x14ac:dyDescent="0.25">
      <c r="A697" s="16"/>
    </row>
    <row r="698" spans="1:1" ht="15.75" customHeight="1" x14ac:dyDescent="0.25">
      <c r="A698" s="16"/>
    </row>
    <row r="699" spans="1:1" ht="15.75" customHeight="1" x14ac:dyDescent="0.25">
      <c r="A699" s="16"/>
    </row>
    <row r="700" spans="1:1" ht="15.75" customHeight="1" x14ac:dyDescent="0.25">
      <c r="A700" s="16"/>
    </row>
    <row r="701" spans="1:1" ht="15.75" customHeight="1" x14ac:dyDescent="0.25">
      <c r="A701" s="16"/>
    </row>
    <row r="702" spans="1:1" ht="15.75" customHeight="1" x14ac:dyDescent="0.25">
      <c r="A702" s="16"/>
    </row>
    <row r="703" spans="1:1" ht="15.75" customHeight="1" x14ac:dyDescent="0.25">
      <c r="A703" s="16"/>
    </row>
    <row r="704" spans="1:1" ht="15.75" customHeight="1" x14ac:dyDescent="0.25">
      <c r="A704" s="16"/>
    </row>
    <row r="705" spans="1:1" ht="15.75" customHeight="1" x14ac:dyDescent="0.25">
      <c r="A705" s="16"/>
    </row>
    <row r="706" spans="1:1" ht="15.75" customHeight="1" x14ac:dyDescent="0.25">
      <c r="A706" s="16"/>
    </row>
    <row r="707" spans="1:1" ht="15.75" customHeight="1" x14ac:dyDescent="0.25">
      <c r="A707" s="16"/>
    </row>
    <row r="708" spans="1:1" ht="15.75" customHeight="1" x14ac:dyDescent="0.25">
      <c r="A708" s="16"/>
    </row>
    <row r="709" spans="1:1" ht="15.75" customHeight="1" x14ac:dyDescent="0.25">
      <c r="A709" s="16"/>
    </row>
    <row r="710" spans="1:1" ht="15.75" customHeight="1" x14ac:dyDescent="0.25">
      <c r="A710" s="16"/>
    </row>
    <row r="711" spans="1:1" ht="15.75" customHeight="1" x14ac:dyDescent="0.25">
      <c r="A711" s="16"/>
    </row>
    <row r="712" spans="1:1" ht="15.75" customHeight="1" x14ac:dyDescent="0.25">
      <c r="A712" s="16"/>
    </row>
    <row r="713" spans="1:1" ht="15.75" customHeight="1" x14ac:dyDescent="0.25">
      <c r="A713" s="16"/>
    </row>
    <row r="714" spans="1:1" ht="15.75" customHeight="1" x14ac:dyDescent="0.25">
      <c r="A714" s="16"/>
    </row>
    <row r="715" spans="1:1" ht="15.75" customHeight="1" x14ac:dyDescent="0.25">
      <c r="A715" s="16"/>
    </row>
    <row r="716" spans="1:1" ht="15.75" customHeight="1" x14ac:dyDescent="0.25">
      <c r="A716" s="16"/>
    </row>
    <row r="717" spans="1:1" ht="15.75" customHeight="1" x14ac:dyDescent="0.25">
      <c r="A717" s="16"/>
    </row>
    <row r="718" spans="1:1" ht="15.75" customHeight="1" x14ac:dyDescent="0.25">
      <c r="A718" s="16"/>
    </row>
    <row r="719" spans="1:1" ht="15.75" customHeight="1" x14ac:dyDescent="0.25">
      <c r="A719" s="16"/>
    </row>
    <row r="720" spans="1:1" ht="15.75" customHeight="1" x14ac:dyDescent="0.25">
      <c r="A720" s="16"/>
    </row>
    <row r="721" spans="1:1" ht="15.75" customHeight="1" x14ac:dyDescent="0.25">
      <c r="A721" s="16"/>
    </row>
    <row r="722" spans="1:1" ht="15.75" customHeight="1" x14ac:dyDescent="0.25">
      <c r="A722" s="16"/>
    </row>
    <row r="723" spans="1:1" ht="15.75" customHeight="1" x14ac:dyDescent="0.25">
      <c r="A723" s="16"/>
    </row>
    <row r="724" spans="1:1" ht="15.75" customHeight="1" x14ac:dyDescent="0.25">
      <c r="A724" s="16"/>
    </row>
    <row r="725" spans="1:1" ht="15.75" customHeight="1" x14ac:dyDescent="0.25">
      <c r="A725" s="16"/>
    </row>
    <row r="726" spans="1:1" ht="15.75" customHeight="1" x14ac:dyDescent="0.25">
      <c r="A726" s="16"/>
    </row>
    <row r="727" spans="1:1" ht="15.75" customHeight="1" x14ac:dyDescent="0.25">
      <c r="A727" s="16"/>
    </row>
    <row r="728" spans="1:1" ht="15.75" customHeight="1" x14ac:dyDescent="0.25">
      <c r="A728" s="16"/>
    </row>
    <row r="729" spans="1:1" ht="15.75" customHeight="1" x14ac:dyDescent="0.25">
      <c r="A729" s="16"/>
    </row>
    <row r="730" spans="1:1" ht="15.75" customHeight="1" x14ac:dyDescent="0.25">
      <c r="A730" s="16"/>
    </row>
    <row r="731" spans="1:1" ht="15.75" customHeight="1" x14ac:dyDescent="0.25">
      <c r="A731" s="16"/>
    </row>
    <row r="732" spans="1:1" ht="15.75" customHeight="1" x14ac:dyDescent="0.25">
      <c r="A732" s="16"/>
    </row>
    <row r="733" spans="1:1" ht="15.75" customHeight="1" x14ac:dyDescent="0.25">
      <c r="A733" s="16"/>
    </row>
    <row r="734" spans="1:1" ht="15.75" customHeight="1" x14ac:dyDescent="0.25">
      <c r="A734" s="16"/>
    </row>
    <row r="735" spans="1:1" ht="15.75" customHeight="1" x14ac:dyDescent="0.25">
      <c r="A735" s="16"/>
    </row>
    <row r="736" spans="1:1" ht="15.75" customHeight="1" x14ac:dyDescent="0.25">
      <c r="A736" s="16"/>
    </row>
    <row r="737" spans="1:1" ht="15.75" customHeight="1" x14ac:dyDescent="0.25">
      <c r="A737" s="16"/>
    </row>
    <row r="738" spans="1:1" ht="15.75" customHeight="1" x14ac:dyDescent="0.25">
      <c r="A738" s="16"/>
    </row>
    <row r="739" spans="1:1" ht="15.75" customHeight="1" x14ac:dyDescent="0.25">
      <c r="A739" s="16"/>
    </row>
    <row r="740" spans="1:1" ht="15.75" customHeight="1" x14ac:dyDescent="0.25">
      <c r="A740" s="16"/>
    </row>
    <row r="741" spans="1:1" ht="15.75" customHeight="1" x14ac:dyDescent="0.25">
      <c r="A741" s="16"/>
    </row>
    <row r="742" spans="1:1" ht="15.75" customHeight="1" x14ac:dyDescent="0.25">
      <c r="A742" s="16"/>
    </row>
    <row r="743" spans="1:1" ht="15.75" customHeight="1" x14ac:dyDescent="0.25">
      <c r="A743" s="16"/>
    </row>
    <row r="744" spans="1:1" ht="15.75" customHeight="1" x14ac:dyDescent="0.25">
      <c r="A744" s="16"/>
    </row>
    <row r="745" spans="1:1" ht="15.75" customHeight="1" x14ac:dyDescent="0.25">
      <c r="A745" s="16"/>
    </row>
    <row r="746" spans="1:1" ht="15.75" customHeight="1" x14ac:dyDescent="0.25">
      <c r="A746" s="16"/>
    </row>
    <row r="747" spans="1:1" ht="15.75" customHeight="1" x14ac:dyDescent="0.25">
      <c r="A747" s="16"/>
    </row>
    <row r="748" spans="1:1" ht="15.75" customHeight="1" x14ac:dyDescent="0.25">
      <c r="A748" s="16"/>
    </row>
    <row r="749" spans="1:1" ht="15.75" customHeight="1" x14ac:dyDescent="0.25">
      <c r="A749" s="16"/>
    </row>
    <row r="750" spans="1:1" ht="15.75" customHeight="1" x14ac:dyDescent="0.25">
      <c r="A750" s="16"/>
    </row>
    <row r="751" spans="1:1" ht="15.75" customHeight="1" x14ac:dyDescent="0.25">
      <c r="A751" s="16"/>
    </row>
    <row r="752" spans="1:1" ht="15.75" customHeight="1" x14ac:dyDescent="0.25">
      <c r="A752" s="16"/>
    </row>
    <row r="753" spans="1:1" ht="15.75" customHeight="1" x14ac:dyDescent="0.25">
      <c r="A753" s="16"/>
    </row>
    <row r="754" spans="1:1" ht="15.75" customHeight="1" x14ac:dyDescent="0.25">
      <c r="A754" s="16"/>
    </row>
    <row r="755" spans="1:1" ht="15.75" customHeight="1" x14ac:dyDescent="0.25">
      <c r="A755" s="16"/>
    </row>
    <row r="756" spans="1:1" ht="15.75" customHeight="1" x14ac:dyDescent="0.25">
      <c r="A756" s="16"/>
    </row>
    <row r="757" spans="1:1" ht="15.75" customHeight="1" x14ac:dyDescent="0.25">
      <c r="A757" s="16"/>
    </row>
    <row r="758" spans="1:1" ht="15.75" customHeight="1" x14ac:dyDescent="0.25">
      <c r="A758" s="16"/>
    </row>
    <row r="759" spans="1:1" ht="15.75" customHeight="1" x14ac:dyDescent="0.25">
      <c r="A759" s="16"/>
    </row>
    <row r="760" spans="1:1" ht="15.75" customHeight="1" x14ac:dyDescent="0.25">
      <c r="A760" s="16"/>
    </row>
    <row r="761" spans="1:1" ht="15.75" customHeight="1" x14ac:dyDescent="0.25">
      <c r="A761" s="16"/>
    </row>
    <row r="762" spans="1:1" ht="15.75" customHeight="1" x14ac:dyDescent="0.25">
      <c r="A762" s="16"/>
    </row>
    <row r="763" spans="1:1" ht="15.75" customHeight="1" x14ac:dyDescent="0.25">
      <c r="A763" s="16"/>
    </row>
    <row r="764" spans="1:1" ht="15.75" customHeight="1" x14ac:dyDescent="0.25">
      <c r="A764" s="16"/>
    </row>
    <row r="765" spans="1:1" ht="15.75" customHeight="1" x14ac:dyDescent="0.25">
      <c r="A765" s="16"/>
    </row>
    <row r="766" spans="1:1" ht="15.75" customHeight="1" x14ac:dyDescent="0.25">
      <c r="A766" s="16"/>
    </row>
    <row r="767" spans="1:1" ht="15.75" customHeight="1" x14ac:dyDescent="0.25">
      <c r="A767" s="16"/>
    </row>
    <row r="768" spans="1:1" ht="15.75" customHeight="1" x14ac:dyDescent="0.25">
      <c r="A768" s="16"/>
    </row>
    <row r="769" spans="1:1" ht="15.75" customHeight="1" x14ac:dyDescent="0.25">
      <c r="A769" s="16"/>
    </row>
    <row r="770" spans="1:1" ht="15.75" customHeight="1" x14ac:dyDescent="0.25">
      <c r="A770" s="16"/>
    </row>
    <row r="771" spans="1:1" ht="15.75" customHeight="1" x14ac:dyDescent="0.25">
      <c r="A771" s="16"/>
    </row>
    <row r="772" spans="1:1" ht="15.75" customHeight="1" x14ac:dyDescent="0.25">
      <c r="A772" s="16"/>
    </row>
    <row r="773" spans="1:1" ht="15.75" customHeight="1" x14ac:dyDescent="0.25">
      <c r="A773" s="16"/>
    </row>
    <row r="774" spans="1:1" ht="15.75" customHeight="1" x14ac:dyDescent="0.25">
      <c r="A774" s="16"/>
    </row>
    <row r="775" spans="1:1" ht="15.75" customHeight="1" x14ac:dyDescent="0.25">
      <c r="A775" s="16"/>
    </row>
    <row r="776" spans="1:1" ht="15.75" customHeight="1" x14ac:dyDescent="0.25">
      <c r="A776" s="16"/>
    </row>
    <row r="777" spans="1:1" ht="15.75" customHeight="1" x14ac:dyDescent="0.25">
      <c r="A777" s="16"/>
    </row>
    <row r="778" spans="1:1" ht="15.75" customHeight="1" x14ac:dyDescent="0.25">
      <c r="A778" s="16"/>
    </row>
    <row r="779" spans="1:1" ht="15.75" customHeight="1" x14ac:dyDescent="0.25">
      <c r="A779" s="16"/>
    </row>
    <row r="780" spans="1:1" ht="15.75" customHeight="1" x14ac:dyDescent="0.25">
      <c r="A780" s="16"/>
    </row>
    <row r="781" spans="1:1" ht="15.75" customHeight="1" x14ac:dyDescent="0.25">
      <c r="A781" s="16"/>
    </row>
    <row r="782" spans="1:1" ht="15.75" customHeight="1" x14ac:dyDescent="0.25">
      <c r="A782" s="16"/>
    </row>
    <row r="783" spans="1:1" ht="15.75" customHeight="1" x14ac:dyDescent="0.25">
      <c r="A783" s="16"/>
    </row>
    <row r="784" spans="1:1" ht="15.75" customHeight="1" x14ac:dyDescent="0.25">
      <c r="A784" s="16"/>
    </row>
    <row r="785" spans="1:1" ht="15.75" customHeight="1" x14ac:dyDescent="0.25">
      <c r="A785" s="16"/>
    </row>
    <row r="786" spans="1:1" ht="15.75" customHeight="1" x14ac:dyDescent="0.25">
      <c r="A786" s="16"/>
    </row>
    <row r="787" spans="1:1" ht="15.75" customHeight="1" x14ac:dyDescent="0.25">
      <c r="A787" s="16"/>
    </row>
    <row r="788" spans="1:1" ht="15.75" customHeight="1" x14ac:dyDescent="0.25">
      <c r="A788" s="16"/>
    </row>
    <row r="789" spans="1:1" ht="15.75" customHeight="1" x14ac:dyDescent="0.25">
      <c r="A789" s="16"/>
    </row>
    <row r="790" spans="1:1" ht="15.75" customHeight="1" x14ac:dyDescent="0.25">
      <c r="A790" s="16"/>
    </row>
    <row r="791" spans="1:1" ht="15.75" customHeight="1" x14ac:dyDescent="0.25">
      <c r="A791" s="16"/>
    </row>
    <row r="792" spans="1:1" ht="15.75" customHeight="1" x14ac:dyDescent="0.25">
      <c r="A792" s="16"/>
    </row>
    <row r="793" spans="1:1" ht="15.75" customHeight="1" x14ac:dyDescent="0.25">
      <c r="A793" s="16"/>
    </row>
    <row r="794" spans="1:1" ht="15.75" customHeight="1" x14ac:dyDescent="0.25">
      <c r="A794" s="16"/>
    </row>
    <row r="795" spans="1:1" ht="15.75" customHeight="1" x14ac:dyDescent="0.25">
      <c r="A795" s="16"/>
    </row>
    <row r="796" spans="1:1" ht="15.75" customHeight="1" x14ac:dyDescent="0.25">
      <c r="A796" s="16"/>
    </row>
    <row r="797" spans="1:1" ht="15.75" customHeight="1" x14ac:dyDescent="0.25">
      <c r="A797" s="16"/>
    </row>
    <row r="798" spans="1:1" ht="15.75" customHeight="1" x14ac:dyDescent="0.25">
      <c r="A798" s="16"/>
    </row>
    <row r="799" spans="1:1" ht="15.75" customHeight="1" x14ac:dyDescent="0.25">
      <c r="A799" s="16"/>
    </row>
    <row r="800" spans="1:1" ht="15.75" customHeight="1" x14ac:dyDescent="0.25">
      <c r="A800" s="16"/>
    </row>
    <row r="801" spans="1:1" ht="15.75" customHeight="1" x14ac:dyDescent="0.25">
      <c r="A801" s="16"/>
    </row>
    <row r="802" spans="1:1" ht="15.75" customHeight="1" x14ac:dyDescent="0.25">
      <c r="A802" s="16"/>
    </row>
    <row r="803" spans="1:1" ht="15.75" customHeight="1" x14ac:dyDescent="0.25">
      <c r="A803" s="16"/>
    </row>
    <row r="804" spans="1:1" ht="15.75" customHeight="1" x14ac:dyDescent="0.25">
      <c r="A804" s="16"/>
    </row>
    <row r="805" spans="1:1" ht="15.75" customHeight="1" x14ac:dyDescent="0.25">
      <c r="A805" s="16"/>
    </row>
    <row r="806" spans="1:1" ht="15.75" customHeight="1" x14ac:dyDescent="0.25">
      <c r="A806" s="16"/>
    </row>
    <row r="807" spans="1:1" ht="15.75" customHeight="1" x14ac:dyDescent="0.25">
      <c r="A807" s="16"/>
    </row>
    <row r="808" spans="1:1" ht="15.75" customHeight="1" x14ac:dyDescent="0.25">
      <c r="A808" s="16"/>
    </row>
    <row r="809" spans="1:1" ht="15.75" customHeight="1" x14ac:dyDescent="0.25">
      <c r="A809" s="16"/>
    </row>
    <row r="810" spans="1:1" ht="15.75" customHeight="1" x14ac:dyDescent="0.25">
      <c r="A810" s="16"/>
    </row>
    <row r="811" spans="1:1" ht="15.75" customHeight="1" x14ac:dyDescent="0.25">
      <c r="A811" s="16"/>
    </row>
    <row r="812" spans="1:1" ht="15.75" customHeight="1" x14ac:dyDescent="0.25">
      <c r="A812" s="16"/>
    </row>
    <row r="813" spans="1:1" ht="15.75" customHeight="1" x14ac:dyDescent="0.25">
      <c r="A813" s="16"/>
    </row>
    <row r="814" spans="1:1" ht="15.75" customHeight="1" x14ac:dyDescent="0.25">
      <c r="A814" s="16"/>
    </row>
    <row r="815" spans="1:1" ht="15.75" customHeight="1" x14ac:dyDescent="0.25">
      <c r="A815" s="16"/>
    </row>
    <row r="816" spans="1:1" ht="15.75" customHeight="1" x14ac:dyDescent="0.25">
      <c r="A816" s="16"/>
    </row>
    <row r="817" spans="1:1" ht="15.75" customHeight="1" x14ac:dyDescent="0.25">
      <c r="A817" s="16"/>
    </row>
    <row r="818" spans="1:1" ht="15.75" customHeight="1" x14ac:dyDescent="0.25">
      <c r="A818" s="16"/>
    </row>
    <row r="819" spans="1:1" ht="15.75" customHeight="1" x14ac:dyDescent="0.25">
      <c r="A819" s="16"/>
    </row>
    <row r="820" spans="1:1" ht="15.75" customHeight="1" x14ac:dyDescent="0.25">
      <c r="A820" s="16"/>
    </row>
    <row r="821" spans="1:1" ht="15.75" customHeight="1" x14ac:dyDescent="0.25">
      <c r="A821" s="16"/>
    </row>
    <row r="822" spans="1:1" ht="15.75" customHeight="1" x14ac:dyDescent="0.25">
      <c r="A822" s="16"/>
    </row>
    <row r="823" spans="1:1" ht="15.75" customHeight="1" x14ac:dyDescent="0.25">
      <c r="A823" s="16"/>
    </row>
    <row r="824" spans="1:1" ht="15.75" customHeight="1" x14ac:dyDescent="0.25">
      <c r="A824" s="16"/>
    </row>
    <row r="825" spans="1:1" ht="15.75" customHeight="1" x14ac:dyDescent="0.25">
      <c r="A825" s="16"/>
    </row>
    <row r="826" spans="1:1" ht="15.75" customHeight="1" x14ac:dyDescent="0.25">
      <c r="A826" s="16"/>
    </row>
    <row r="827" spans="1:1" ht="15.75" customHeight="1" x14ac:dyDescent="0.25">
      <c r="A827" s="16"/>
    </row>
    <row r="828" spans="1:1" ht="15.75" customHeight="1" x14ac:dyDescent="0.25">
      <c r="A828" s="16"/>
    </row>
    <row r="829" spans="1:1" ht="15.75" customHeight="1" x14ac:dyDescent="0.25">
      <c r="A829" s="16"/>
    </row>
    <row r="830" spans="1:1" ht="15.75" customHeight="1" x14ac:dyDescent="0.25">
      <c r="A830" s="16"/>
    </row>
    <row r="831" spans="1:1" ht="15.75" customHeight="1" x14ac:dyDescent="0.25">
      <c r="A831" s="16"/>
    </row>
    <row r="832" spans="1:1" ht="15.75" customHeight="1" x14ac:dyDescent="0.25">
      <c r="A832" s="16"/>
    </row>
    <row r="833" spans="1:1" ht="15.75" customHeight="1" x14ac:dyDescent="0.25">
      <c r="A833" s="16"/>
    </row>
    <row r="834" spans="1:1" ht="15.75" customHeight="1" x14ac:dyDescent="0.25">
      <c r="A834" s="16"/>
    </row>
    <row r="835" spans="1:1" ht="15.75" customHeight="1" x14ac:dyDescent="0.25">
      <c r="A835" s="16"/>
    </row>
    <row r="836" spans="1:1" ht="15.75" customHeight="1" x14ac:dyDescent="0.25">
      <c r="A836" s="16"/>
    </row>
    <row r="837" spans="1:1" ht="15.75" customHeight="1" x14ac:dyDescent="0.25">
      <c r="A837" s="16"/>
    </row>
    <row r="838" spans="1:1" ht="15.75" customHeight="1" x14ac:dyDescent="0.25">
      <c r="A838" s="16"/>
    </row>
    <row r="839" spans="1:1" ht="15.75" customHeight="1" x14ac:dyDescent="0.25">
      <c r="A839" s="16"/>
    </row>
    <row r="840" spans="1:1" ht="15.75" customHeight="1" x14ac:dyDescent="0.25">
      <c r="A840" s="16"/>
    </row>
    <row r="841" spans="1:1" ht="15.75" customHeight="1" x14ac:dyDescent="0.25">
      <c r="A841" s="16"/>
    </row>
    <row r="842" spans="1:1" ht="15.75" customHeight="1" x14ac:dyDescent="0.25">
      <c r="A842" s="16"/>
    </row>
    <row r="843" spans="1:1" ht="15.75" customHeight="1" x14ac:dyDescent="0.25">
      <c r="A843" s="16"/>
    </row>
    <row r="844" spans="1:1" ht="15.75" customHeight="1" x14ac:dyDescent="0.25">
      <c r="A844" s="16"/>
    </row>
    <row r="845" spans="1:1" ht="15.75" customHeight="1" x14ac:dyDescent="0.25">
      <c r="A845" s="16"/>
    </row>
    <row r="846" spans="1:1" ht="15.75" customHeight="1" x14ac:dyDescent="0.25">
      <c r="A846" s="16"/>
    </row>
    <row r="847" spans="1:1" ht="15.75" customHeight="1" x14ac:dyDescent="0.25">
      <c r="A847" s="16"/>
    </row>
    <row r="848" spans="1:1" ht="15.75" customHeight="1" x14ac:dyDescent="0.25">
      <c r="A848" s="16"/>
    </row>
    <row r="849" spans="1:1" ht="15.75" customHeight="1" x14ac:dyDescent="0.25">
      <c r="A849" s="16"/>
    </row>
    <row r="850" spans="1:1" ht="15.75" customHeight="1" x14ac:dyDescent="0.25">
      <c r="A850" s="16"/>
    </row>
    <row r="851" spans="1:1" ht="15.75" customHeight="1" x14ac:dyDescent="0.25">
      <c r="A851" s="16"/>
    </row>
    <row r="852" spans="1:1" ht="15.75" customHeight="1" x14ac:dyDescent="0.25">
      <c r="A852" s="16"/>
    </row>
    <row r="853" spans="1:1" ht="15.75" customHeight="1" x14ac:dyDescent="0.25">
      <c r="A853" s="16"/>
    </row>
    <row r="854" spans="1:1" ht="15.75" customHeight="1" x14ac:dyDescent="0.25">
      <c r="A854" s="16"/>
    </row>
    <row r="855" spans="1:1" ht="15.75" customHeight="1" x14ac:dyDescent="0.25">
      <c r="A855" s="16"/>
    </row>
    <row r="856" spans="1:1" ht="15.75" customHeight="1" x14ac:dyDescent="0.25">
      <c r="A856" s="16"/>
    </row>
    <row r="857" spans="1:1" ht="15.75" customHeight="1" x14ac:dyDescent="0.25">
      <c r="A857" s="16"/>
    </row>
    <row r="858" spans="1:1" ht="15.75" customHeight="1" x14ac:dyDescent="0.25">
      <c r="A858" s="16"/>
    </row>
    <row r="859" spans="1:1" ht="15.75" customHeight="1" x14ac:dyDescent="0.25">
      <c r="A859" s="16"/>
    </row>
    <row r="860" spans="1:1" ht="15.75" customHeight="1" x14ac:dyDescent="0.25">
      <c r="A860" s="16"/>
    </row>
    <row r="861" spans="1:1" ht="15.75" customHeight="1" x14ac:dyDescent="0.25">
      <c r="A861" s="16"/>
    </row>
    <row r="862" spans="1:1" ht="15.75" customHeight="1" x14ac:dyDescent="0.25">
      <c r="A862" s="16"/>
    </row>
    <row r="863" spans="1:1" ht="15.75" customHeight="1" x14ac:dyDescent="0.25">
      <c r="A863" s="16"/>
    </row>
    <row r="864" spans="1:1" ht="15.75" customHeight="1" x14ac:dyDescent="0.25">
      <c r="A864" s="16"/>
    </row>
    <row r="865" spans="1:1" ht="15.75" customHeight="1" x14ac:dyDescent="0.25">
      <c r="A865" s="16"/>
    </row>
    <row r="866" spans="1:1" ht="15.75" customHeight="1" x14ac:dyDescent="0.25">
      <c r="A866" s="16"/>
    </row>
    <row r="867" spans="1:1" ht="15.75" customHeight="1" x14ac:dyDescent="0.25">
      <c r="A867" s="16"/>
    </row>
    <row r="868" spans="1:1" ht="15.75" customHeight="1" x14ac:dyDescent="0.25">
      <c r="A868" s="16"/>
    </row>
    <row r="869" spans="1:1" ht="15.75" customHeight="1" x14ac:dyDescent="0.25">
      <c r="A869" s="16"/>
    </row>
    <row r="870" spans="1:1" ht="15.75" customHeight="1" x14ac:dyDescent="0.25">
      <c r="A870" s="16"/>
    </row>
    <row r="871" spans="1:1" ht="15.75" customHeight="1" x14ac:dyDescent="0.25">
      <c r="A871" s="16"/>
    </row>
    <row r="872" spans="1:1" ht="15.75" customHeight="1" x14ac:dyDescent="0.25">
      <c r="A872" s="16"/>
    </row>
    <row r="873" spans="1:1" ht="15.75" customHeight="1" x14ac:dyDescent="0.25">
      <c r="A873" s="16"/>
    </row>
    <row r="874" spans="1:1" ht="15.75" customHeight="1" x14ac:dyDescent="0.25">
      <c r="A874" s="16"/>
    </row>
    <row r="875" spans="1:1" ht="15.75" customHeight="1" x14ac:dyDescent="0.25">
      <c r="A875" s="16"/>
    </row>
    <row r="876" spans="1:1" ht="15.75" customHeight="1" x14ac:dyDescent="0.25">
      <c r="A876" s="16"/>
    </row>
    <row r="877" spans="1:1" ht="15.75" customHeight="1" x14ac:dyDescent="0.25">
      <c r="A877" s="16"/>
    </row>
    <row r="878" spans="1:1" ht="15.75" customHeight="1" x14ac:dyDescent="0.25">
      <c r="A878" s="16"/>
    </row>
    <row r="879" spans="1:1" ht="15.75" customHeight="1" x14ac:dyDescent="0.25">
      <c r="A879" s="16"/>
    </row>
    <row r="880" spans="1:1" ht="15.75" customHeight="1" x14ac:dyDescent="0.25">
      <c r="A880" s="16"/>
    </row>
    <row r="881" spans="1:1" ht="15.75" customHeight="1" x14ac:dyDescent="0.25">
      <c r="A881" s="16"/>
    </row>
    <row r="882" spans="1:1" ht="15.75" customHeight="1" x14ac:dyDescent="0.25">
      <c r="A882" s="16"/>
    </row>
    <row r="883" spans="1:1" ht="15.75" customHeight="1" x14ac:dyDescent="0.25">
      <c r="A883" s="16"/>
    </row>
    <row r="884" spans="1:1" ht="15.75" customHeight="1" x14ac:dyDescent="0.25">
      <c r="A884" s="16"/>
    </row>
    <row r="885" spans="1:1" ht="15.75" customHeight="1" x14ac:dyDescent="0.25">
      <c r="A885" s="16"/>
    </row>
    <row r="886" spans="1:1" ht="15.75" customHeight="1" x14ac:dyDescent="0.25">
      <c r="A886" s="16"/>
    </row>
    <row r="887" spans="1:1" ht="15.75" customHeight="1" x14ac:dyDescent="0.25">
      <c r="A887" s="16"/>
    </row>
    <row r="888" spans="1:1" ht="15.75" customHeight="1" x14ac:dyDescent="0.25">
      <c r="A888" s="16"/>
    </row>
    <row r="889" spans="1:1" ht="15.75" customHeight="1" x14ac:dyDescent="0.25">
      <c r="A889" s="16"/>
    </row>
    <row r="890" spans="1:1" ht="15.75" customHeight="1" x14ac:dyDescent="0.25">
      <c r="A890" s="16"/>
    </row>
    <row r="891" spans="1:1" ht="15.75" customHeight="1" x14ac:dyDescent="0.25">
      <c r="A891" s="16"/>
    </row>
    <row r="892" spans="1:1" ht="15.75" customHeight="1" x14ac:dyDescent="0.25">
      <c r="A892" s="16"/>
    </row>
    <row r="893" spans="1:1" ht="15.75" customHeight="1" x14ac:dyDescent="0.25">
      <c r="A893" s="16"/>
    </row>
    <row r="894" spans="1:1" ht="15.75" customHeight="1" x14ac:dyDescent="0.25">
      <c r="A894" s="16"/>
    </row>
    <row r="895" spans="1:1" ht="15.75" customHeight="1" x14ac:dyDescent="0.25">
      <c r="A895" s="16"/>
    </row>
    <row r="896" spans="1:1" ht="15.75" customHeight="1" x14ac:dyDescent="0.25">
      <c r="A896" s="16"/>
    </row>
    <row r="897" spans="1:1" ht="15.75" customHeight="1" x14ac:dyDescent="0.25">
      <c r="A897" s="16"/>
    </row>
    <row r="898" spans="1:1" ht="15.75" customHeight="1" x14ac:dyDescent="0.25">
      <c r="A898" s="16"/>
    </row>
    <row r="899" spans="1:1" ht="15.75" customHeight="1" x14ac:dyDescent="0.25">
      <c r="A899" s="16"/>
    </row>
    <row r="900" spans="1:1" ht="15.75" customHeight="1" x14ac:dyDescent="0.25">
      <c r="A900" s="16"/>
    </row>
    <row r="901" spans="1:1" ht="15.75" customHeight="1" x14ac:dyDescent="0.25">
      <c r="A901" s="16"/>
    </row>
    <row r="902" spans="1:1" ht="15.75" customHeight="1" x14ac:dyDescent="0.25">
      <c r="A902" s="16"/>
    </row>
    <row r="903" spans="1:1" ht="15.75" customHeight="1" x14ac:dyDescent="0.25">
      <c r="A903" s="16"/>
    </row>
    <row r="904" spans="1:1" ht="15.75" customHeight="1" x14ac:dyDescent="0.25">
      <c r="A904" s="16"/>
    </row>
    <row r="905" spans="1:1" ht="15.75" customHeight="1" x14ac:dyDescent="0.25">
      <c r="A905" s="16"/>
    </row>
    <row r="906" spans="1:1" ht="15.75" customHeight="1" x14ac:dyDescent="0.25">
      <c r="A906" s="16"/>
    </row>
    <row r="907" spans="1:1" ht="15.75" customHeight="1" x14ac:dyDescent="0.25">
      <c r="A907" s="16"/>
    </row>
    <row r="908" spans="1:1" ht="15.75" customHeight="1" x14ac:dyDescent="0.25">
      <c r="A908" s="16"/>
    </row>
    <row r="909" spans="1:1" ht="15.75" customHeight="1" x14ac:dyDescent="0.25">
      <c r="A909" s="16"/>
    </row>
    <row r="910" spans="1:1" ht="15.75" customHeight="1" x14ac:dyDescent="0.25">
      <c r="A910" s="16"/>
    </row>
    <row r="911" spans="1:1" ht="15.75" customHeight="1" x14ac:dyDescent="0.25">
      <c r="A911" s="16"/>
    </row>
    <row r="912" spans="1:1" ht="15.75" customHeight="1" x14ac:dyDescent="0.25">
      <c r="A912" s="16"/>
    </row>
    <row r="913" spans="1:1" ht="15.75" customHeight="1" x14ac:dyDescent="0.25">
      <c r="A913" s="16"/>
    </row>
    <row r="914" spans="1:1" ht="15.75" customHeight="1" x14ac:dyDescent="0.25">
      <c r="A914" s="16"/>
    </row>
    <row r="915" spans="1:1" ht="15.75" customHeight="1" x14ac:dyDescent="0.25">
      <c r="A915" s="16"/>
    </row>
    <row r="916" spans="1:1" ht="15.75" customHeight="1" x14ac:dyDescent="0.25">
      <c r="A916" s="16"/>
    </row>
    <row r="917" spans="1:1" ht="15.75" customHeight="1" x14ac:dyDescent="0.25">
      <c r="A917" s="16"/>
    </row>
    <row r="918" spans="1:1" ht="15.75" customHeight="1" x14ac:dyDescent="0.25">
      <c r="A918" s="16"/>
    </row>
    <row r="919" spans="1:1" ht="15.75" customHeight="1" x14ac:dyDescent="0.25">
      <c r="A919" s="16"/>
    </row>
    <row r="920" spans="1:1" ht="15.75" customHeight="1" x14ac:dyDescent="0.25">
      <c r="A920" s="16"/>
    </row>
    <row r="921" spans="1:1" ht="15.75" customHeight="1" x14ac:dyDescent="0.25">
      <c r="A921" s="16"/>
    </row>
    <row r="922" spans="1:1" ht="15.75" customHeight="1" x14ac:dyDescent="0.25">
      <c r="A922" s="16"/>
    </row>
    <row r="923" spans="1:1" ht="15.75" customHeight="1" x14ac:dyDescent="0.25">
      <c r="A923" s="16"/>
    </row>
    <row r="924" spans="1:1" ht="15.75" customHeight="1" x14ac:dyDescent="0.25">
      <c r="A924" s="16"/>
    </row>
    <row r="925" spans="1:1" ht="15.75" customHeight="1" x14ac:dyDescent="0.25">
      <c r="A925" s="16"/>
    </row>
    <row r="926" spans="1:1" ht="15.75" customHeight="1" x14ac:dyDescent="0.25">
      <c r="A926" s="16"/>
    </row>
    <row r="927" spans="1:1" ht="15.75" customHeight="1" x14ac:dyDescent="0.25">
      <c r="A927" s="16"/>
    </row>
    <row r="928" spans="1:1" ht="15.75" customHeight="1" x14ac:dyDescent="0.25">
      <c r="A928" s="16"/>
    </row>
    <row r="929" spans="1:1" ht="15.75" customHeight="1" x14ac:dyDescent="0.25">
      <c r="A929" s="16"/>
    </row>
    <row r="930" spans="1:1" ht="15.75" customHeight="1" x14ac:dyDescent="0.25">
      <c r="A930" s="16"/>
    </row>
    <row r="931" spans="1:1" ht="15.75" customHeight="1" x14ac:dyDescent="0.25">
      <c r="A931" s="16"/>
    </row>
    <row r="932" spans="1:1" ht="15.75" customHeight="1" x14ac:dyDescent="0.25">
      <c r="A932" s="16"/>
    </row>
    <row r="933" spans="1:1" ht="15.75" customHeight="1" x14ac:dyDescent="0.25">
      <c r="A933" s="16"/>
    </row>
    <row r="934" spans="1:1" ht="15.75" customHeight="1" x14ac:dyDescent="0.25">
      <c r="A934" s="16"/>
    </row>
    <row r="935" spans="1:1" ht="15.75" customHeight="1" x14ac:dyDescent="0.25">
      <c r="A935" s="16"/>
    </row>
    <row r="936" spans="1:1" ht="15.75" customHeight="1" x14ac:dyDescent="0.25">
      <c r="A936" s="16"/>
    </row>
    <row r="937" spans="1:1" ht="15.75" customHeight="1" x14ac:dyDescent="0.25">
      <c r="A937" s="16"/>
    </row>
    <row r="938" spans="1:1" ht="15.75" customHeight="1" x14ac:dyDescent="0.25">
      <c r="A938" s="16"/>
    </row>
    <row r="939" spans="1:1" ht="15.75" customHeight="1" x14ac:dyDescent="0.25">
      <c r="A939" s="16"/>
    </row>
    <row r="940" spans="1:1" ht="15.75" customHeight="1" x14ac:dyDescent="0.25">
      <c r="A940" s="16"/>
    </row>
    <row r="941" spans="1:1" ht="15.75" customHeight="1" x14ac:dyDescent="0.25">
      <c r="A941" s="16"/>
    </row>
    <row r="942" spans="1:1" ht="15.75" customHeight="1" x14ac:dyDescent="0.25">
      <c r="A942" s="16"/>
    </row>
    <row r="943" spans="1:1" ht="15.75" customHeight="1" x14ac:dyDescent="0.25">
      <c r="A943" s="16"/>
    </row>
    <row r="944" spans="1:1" ht="15.75" customHeight="1" x14ac:dyDescent="0.25">
      <c r="A944" s="16"/>
    </row>
    <row r="945" spans="1:1" ht="15.75" customHeight="1" x14ac:dyDescent="0.25">
      <c r="A945" s="16"/>
    </row>
    <row r="946" spans="1:1" ht="15.75" customHeight="1" x14ac:dyDescent="0.25">
      <c r="A946" s="16"/>
    </row>
    <row r="947" spans="1:1" ht="15.75" customHeight="1" x14ac:dyDescent="0.25">
      <c r="A947" s="16"/>
    </row>
    <row r="948" spans="1:1" ht="15.75" customHeight="1" x14ac:dyDescent="0.25">
      <c r="A948" s="16"/>
    </row>
    <row r="949" spans="1:1" ht="15.75" customHeight="1" x14ac:dyDescent="0.25">
      <c r="A949" s="16"/>
    </row>
    <row r="950" spans="1:1" ht="15.75" customHeight="1" x14ac:dyDescent="0.25">
      <c r="A950" s="16"/>
    </row>
    <row r="951" spans="1:1" ht="15.75" customHeight="1" x14ac:dyDescent="0.25">
      <c r="A951" s="16"/>
    </row>
    <row r="952" spans="1:1" ht="15.75" customHeight="1" x14ac:dyDescent="0.25">
      <c r="A952" s="16"/>
    </row>
    <row r="953" spans="1:1" ht="15.75" customHeight="1" x14ac:dyDescent="0.25">
      <c r="A953" s="16"/>
    </row>
    <row r="954" spans="1:1" ht="15.75" customHeight="1" x14ac:dyDescent="0.25">
      <c r="A954" s="16"/>
    </row>
    <row r="955" spans="1:1" ht="15.75" customHeight="1" x14ac:dyDescent="0.25">
      <c r="A955" s="16"/>
    </row>
    <row r="956" spans="1:1" ht="15.75" customHeight="1" x14ac:dyDescent="0.25">
      <c r="A956" s="16"/>
    </row>
    <row r="957" spans="1:1" ht="15.75" customHeight="1" x14ac:dyDescent="0.25">
      <c r="A957" s="16"/>
    </row>
    <row r="958" spans="1:1" ht="15.75" customHeight="1" x14ac:dyDescent="0.25">
      <c r="A958" s="16"/>
    </row>
    <row r="959" spans="1:1" ht="15.75" customHeight="1" x14ac:dyDescent="0.25">
      <c r="A959" s="16"/>
    </row>
    <row r="960" spans="1:1" ht="15.75" customHeight="1" x14ac:dyDescent="0.25">
      <c r="A960" s="16"/>
    </row>
    <row r="961" spans="1:1" ht="15.75" customHeight="1" x14ac:dyDescent="0.25">
      <c r="A961" s="16"/>
    </row>
    <row r="962" spans="1:1" ht="15.75" customHeight="1" x14ac:dyDescent="0.25">
      <c r="A962" s="16"/>
    </row>
    <row r="963" spans="1:1" ht="15.75" customHeight="1" x14ac:dyDescent="0.25">
      <c r="A963" s="16"/>
    </row>
    <row r="964" spans="1:1" ht="15.75" customHeight="1" x14ac:dyDescent="0.25">
      <c r="A964" s="16"/>
    </row>
    <row r="965" spans="1:1" ht="15.75" customHeight="1" x14ac:dyDescent="0.25">
      <c r="A965" s="16"/>
    </row>
    <row r="966" spans="1:1" ht="15.75" customHeight="1" x14ac:dyDescent="0.25">
      <c r="A966" s="16"/>
    </row>
    <row r="967" spans="1:1" ht="15.75" customHeight="1" x14ac:dyDescent="0.25">
      <c r="A967" s="16"/>
    </row>
    <row r="968" spans="1:1" ht="15.75" customHeight="1" x14ac:dyDescent="0.25">
      <c r="A968" s="16"/>
    </row>
    <row r="969" spans="1:1" ht="15.75" customHeight="1" x14ac:dyDescent="0.25">
      <c r="A969" s="16"/>
    </row>
    <row r="970" spans="1:1" ht="15.75" customHeight="1" x14ac:dyDescent="0.25">
      <c r="A970" s="16"/>
    </row>
    <row r="971" spans="1:1" ht="15.75" customHeight="1" x14ac:dyDescent="0.25">
      <c r="A971" s="16"/>
    </row>
    <row r="972" spans="1:1" ht="15.75" customHeight="1" x14ac:dyDescent="0.25">
      <c r="A972" s="16"/>
    </row>
    <row r="973" spans="1:1" ht="15.75" customHeight="1" x14ac:dyDescent="0.25">
      <c r="A973" s="16"/>
    </row>
    <row r="974" spans="1:1" ht="15.75" customHeight="1" x14ac:dyDescent="0.25">
      <c r="A974" s="16"/>
    </row>
    <row r="975" spans="1:1" ht="15.75" customHeight="1" x14ac:dyDescent="0.25">
      <c r="A975" s="16"/>
    </row>
    <row r="976" spans="1:1" ht="15.75" customHeight="1" x14ac:dyDescent="0.25">
      <c r="A976" s="16"/>
    </row>
    <row r="977" spans="1:1" ht="15.75" customHeight="1" x14ac:dyDescent="0.25">
      <c r="A977" s="16"/>
    </row>
    <row r="978" spans="1:1" ht="15.75" customHeight="1" x14ac:dyDescent="0.25">
      <c r="A978" s="16"/>
    </row>
    <row r="979" spans="1:1" ht="15.75" customHeight="1" x14ac:dyDescent="0.25">
      <c r="A979" s="16"/>
    </row>
    <row r="980" spans="1:1" ht="15.75" customHeight="1" x14ac:dyDescent="0.25">
      <c r="A980" s="16"/>
    </row>
    <row r="981" spans="1:1" ht="15.75" customHeight="1" x14ac:dyDescent="0.25">
      <c r="A981" s="16"/>
    </row>
    <row r="982" spans="1:1" ht="15.75" customHeight="1" x14ac:dyDescent="0.25">
      <c r="A982" s="16"/>
    </row>
    <row r="983" spans="1:1" ht="15.75" customHeight="1" x14ac:dyDescent="0.25">
      <c r="A983" s="16"/>
    </row>
    <row r="984" spans="1:1" ht="15.75" customHeight="1" x14ac:dyDescent="0.25">
      <c r="A984" s="16"/>
    </row>
    <row r="985" spans="1:1" ht="15.75" customHeight="1" x14ac:dyDescent="0.25">
      <c r="A985" s="16"/>
    </row>
    <row r="986" spans="1:1" ht="15.75" customHeight="1" x14ac:dyDescent="0.25">
      <c r="A986" s="16"/>
    </row>
    <row r="987" spans="1:1" ht="15.75" customHeight="1" x14ac:dyDescent="0.25">
      <c r="A987" s="16"/>
    </row>
    <row r="988" spans="1:1" ht="15.75" customHeight="1" x14ac:dyDescent="0.25">
      <c r="A988" s="16"/>
    </row>
    <row r="989" spans="1:1" ht="15.75" customHeight="1" x14ac:dyDescent="0.25">
      <c r="A989" s="16"/>
    </row>
    <row r="990" spans="1:1" ht="15.75" customHeight="1" x14ac:dyDescent="0.25">
      <c r="A990" s="16"/>
    </row>
    <row r="991" spans="1:1" ht="15.75" customHeight="1" x14ac:dyDescent="0.25">
      <c r="A991" s="16"/>
    </row>
    <row r="992" spans="1:1" ht="15.75" customHeight="1" x14ac:dyDescent="0.25">
      <c r="A992" s="16"/>
    </row>
    <row r="993" spans="1:1" ht="15.75" customHeight="1" x14ac:dyDescent="0.25">
      <c r="A993" s="16"/>
    </row>
    <row r="994" spans="1:1" ht="15.75" customHeight="1" x14ac:dyDescent="0.25">
      <c r="A994" s="16"/>
    </row>
    <row r="995" spans="1:1" ht="15.75" customHeight="1" x14ac:dyDescent="0.25">
      <c r="A995" s="16"/>
    </row>
    <row r="996" spans="1:1" ht="15.75" customHeight="1" x14ac:dyDescent="0.25">
      <c r="A996" s="16"/>
    </row>
    <row r="997" spans="1:1" ht="15.75" customHeight="1" x14ac:dyDescent="0.25">
      <c r="A997" s="16"/>
    </row>
    <row r="998" spans="1:1" ht="15.75" customHeight="1" x14ac:dyDescent="0.25">
      <c r="A998" s="16"/>
    </row>
    <row r="999" spans="1:1" ht="15.75" customHeight="1" x14ac:dyDescent="0.25">
      <c r="A999" s="16"/>
    </row>
    <row r="1000" spans="1:1" ht="15.75" customHeight="1" x14ac:dyDescent="0.25">
      <c r="A1000" s="16"/>
    </row>
  </sheetData>
  <mergeCells count="45">
    <mergeCell ref="N20:O20"/>
    <mergeCell ref="P20:Q20"/>
    <mergeCell ref="D20:E20"/>
    <mergeCell ref="F20:G20"/>
    <mergeCell ref="H20:I20"/>
    <mergeCell ref="J20:K20"/>
    <mergeCell ref="L20:M20"/>
    <mergeCell ref="V19:W19"/>
    <mergeCell ref="X19:Y19"/>
    <mergeCell ref="Z19:AA19"/>
    <mergeCell ref="R20:S20"/>
    <mergeCell ref="T20:U20"/>
    <mergeCell ref="V20:W20"/>
    <mergeCell ref="X20:Y20"/>
    <mergeCell ref="Z20:AA20"/>
    <mergeCell ref="L19:M19"/>
    <mergeCell ref="N19:O19"/>
    <mergeCell ref="P19:Q19"/>
    <mergeCell ref="R19:S19"/>
    <mergeCell ref="T19:U19"/>
    <mergeCell ref="V6:W6"/>
    <mergeCell ref="X6:Y6"/>
    <mergeCell ref="A1:AA1"/>
    <mergeCell ref="A2:B2"/>
    <mergeCell ref="C2:AA2"/>
    <mergeCell ref="A3:B3"/>
    <mergeCell ref="C3:AA3"/>
    <mergeCell ref="A4:AA4"/>
    <mergeCell ref="A6:B7"/>
    <mergeCell ref="Z6:AA6"/>
    <mergeCell ref="L6:M6"/>
    <mergeCell ref="N6:O6"/>
    <mergeCell ref="P6:Q6"/>
    <mergeCell ref="R6:S6"/>
    <mergeCell ref="T6:U6"/>
    <mergeCell ref="D19:E19"/>
    <mergeCell ref="F19:G19"/>
    <mergeCell ref="H19:I19"/>
    <mergeCell ref="J19:K19"/>
    <mergeCell ref="J6:K6"/>
    <mergeCell ref="F6:G6"/>
    <mergeCell ref="H6:I6"/>
    <mergeCell ref="C6:C7"/>
    <mergeCell ref="D6:E6"/>
    <mergeCell ref="A18:B18"/>
  </mergeCells>
  <printOptions horizontalCentered="1" verticalCentered="1"/>
  <pageMargins left="0.23622047244094491" right="0.23622047244094491" top="0.74803149606299213" bottom="0.74803149606299213" header="0" footer="0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002"/>
  <sheetViews>
    <sheetView topLeftCell="A28" workbookViewId="0">
      <selection activeCell="A39" sqref="A39"/>
    </sheetView>
  </sheetViews>
  <sheetFormatPr defaultColWidth="14.42578125" defaultRowHeight="15" customHeight="1" x14ac:dyDescent="0.25"/>
  <cols>
    <col min="1" max="1" width="12.7109375" customWidth="1"/>
    <col min="2" max="2" width="5" customWidth="1"/>
    <col min="3" max="3" width="64.85546875" customWidth="1"/>
    <col min="4" max="4" width="5.85546875" customWidth="1"/>
    <col min="5" max="5" width="10.28515625" customWidth="1"/>
    <col min="6" max="7" width="10" customWidth="1"/>
    <col min="8" max="8" width="13.85546875" customWidth="1"/>
    <col min="9" max="26" width="8.7109375" customWidth="1"/>
  </cols>
  <sheetData>
    <row r="1" spans="1:8" ht="36" x14ac:dyDescent="0.55000000000000004">
      <c r="A1" s="138" t="s">
        <v>0</v>
      </c>
      <c r="B1" s="121"/>
      <c r="C1" s="121"/>
      <c r="D1" s="121"/>
      <c r="E1" s="121"/>
      <c r="F1" s="121"/>
      <c r="G1" s="121"/>
      <c r="H1" s="122"/>
    </row>
    <row r="2" spans="1:8" ht="16.5" customHeight="1" x14ac:dyDescent="0.25">
      <c r="A2" s="17" t="s">
        <v>1</v>
      </c>
      <c r="B2" s="18" t="s">
        <v>24</v>
      </c>
      <c r="C2" s="19"/>
      <c r="D2" s="20" t="s">
        <v>25</v>
      </c>
      <c r="E2" s="21"/>
      <c r="F2" s="22" t="s">
        <v>26</v>
      </c>
      <c r="G2" s="19" t="s">
        <v>27</v>
      </c>
      <c r="H2" s="23">
        <v>45962</v>
      </c>
    </row>
    <row r="3" spans="1:8" ht="16.5" customHeight="1" x14ac:dyDescent="0.25">
      <c r="A3" s="24" t="s">
        <v>2</v>
      </c>
      <c r="B3" s="139" t="s">
        <v>28</v>
      </c>
      <c r="C3" s="137"/>
      <c r="D3" s="25" t="s">
        <v>29</v>
      </c>
      <c r="E3" s="26">
        <f>BDI!F14</f>
        <v>0.24970308144499209</v>
      </c>
      <c r="F3" s="27"/>
      <c r="G3" s="28"/>
      <c r="H3" s="29"/>
    </row>
    <row r="4" spans="1:8" ht="16.5" customHeight="1" x14ac:dyDescent="0.3">
      <c r="A4" s="140" t="s">
        <v>30</v>
      </c>
      <c r="B4" s="141"/>
      <c r="C4" s="141"/>
      <c r="D4" s="141"/>
      <c r="E4" s="141"/>
      <c r="F4" s="141"/>
      <c r="G4" s="141"/>
      <c r="H4" s="119"/>
    </row>
    <row r="5" spans="1:8" ht="16.5" customHeight="1" x14ac:dyDescent="0.25">
      <c r="A5" s="30"/>
      <c r="B5" s="31"/>
      <c r="C5" s="31"/>
      <c r="D5" s="31"/>
      <c r="E5" s="142" t="s">
        <v>31</v>
      </c>
      <c r="F5" s="143"/>
      <c r="G5" s="143"/>
      <c r="H5" s="144"/>
    </row>
    <row r="6" spans="1:8" ht="47.25" customHeight="1" x14ac:dyDescent="0.25">
      <c r="A6" s="32" t="s">
        <v>32</v>
      </c>
      <c r="B6" s="33" t="s">
        <v>33</v>
      </c>
      <c r="C6" s="33" t="s">
        <v>34</v>
      </c>
      <c r="D6" s="33" t="s">
        <v>35</v>
      </c>
      <c r="E6" s="34" t="s">
        <v>36</v>
      </c>
      <c r="F6" s="35" t="s">
        <v>37</v>
      </c>
      <c r="G6" s="35" t="s">
        <v>38</v>
      </c>
      <c r="H6" s="36" t="s">
        <v>39</v>
      </c>
    </row>
    <row r="7" spans="1:8" ht="9" customHeight="1" x14ac:dyDescent="0.25">
      <c r="A7" s="37"/>
      <c r="B7" s="16"/>
      <c r="C7" s="16"/>
      <c r="D7" s="16"/>
      <c r="E7" s="38"/>
      <c r="F7" s="16"/>
      <c r="G7" s="39"/>
      <c r="H7" s="40"/>
    </row>
    <row r="8" spans="1:8" ht="16.5" customHeight="1" x14ac:dyDescent="0.25">
      <c r="A8" s="145" t="s">
        <v>40</v>
      </c>
      <c r="B8" s="141"/>
      <c r="C8" s="141"/>
      <c r="D8" s="141"/>
      <c r="E8" s="146"/>
      <c r="F8" s="147" t="s">
        <v>41</v>
      </c>
      <c r="G8" s="118"/>
      <c r="H8" s="41"/>
    </row>
    <row r="9" spans="1:8" ht="16.5" customHeight="1" x14ac:dyDescent="0.25">
      <c r="A9" s="42"/>
      <c r="B9" s="43">
        <v>1</v>
      </c>
      <c r="C9" s="43" t="s">
        <v>42</v>
      </c>
      <c r="D9" s="43"/>
      <c r="E9" s="44"/>
      <c r="F9" s="45"/>
      <c r="G9" s="46"/>
      <c r="H9" s="47">
        <f>SUM(H10:H13)</f>
        <v>21837.3</v>
      </c>
    </row>
    <row r="10" spans="1:8" ht="16.5" customHeight="1" x14ac:dyDescent="0.25">
      <c r="A10" s="48">
        <v>103689</v>
      </c>
      <c r="B10" s="49" t="s">
        <v>43</v>
      </c>
      <c r="C10" s="50" t="s">
        <v>44</v>
      </c>
      <c r="D10" s="51" t="s">
        <v>26</v>
      </c>
      <c r="E10" s="52">
        <v>3</v>
      </c>
      <c r="F10" s="53">
        <v>455.28</v>
      </c>
      <c r="G10" s="54">
        <f t="shared" ref="G10:G13" si="0">ROUND((F10*$E$3)+F10,2)</f>
        <v>568.96</v>
      </c>
      <c r="H10" s="55">
        <f t="shared" ref="H10:H13" si="1">ROUND(E10*G10,2)</f>
        <v>1706.88</v>
      </c>
    </row>
    <row r="11" spans="1:8" ht="16.5" customHeight="1" x14ac:dyDescent="0.25">
      <c r="A11" s="56">
        <v>96526</v>
      </c>
      <c r="B11" s="49" t="s">
        <v>45</v>
      </c>
      <c r="C11" s="49" t="s">
        <v>46</v>
      </c>
      <c r="D11" s="49" t="s">
        <v>47</v>
      </c>
      <c r="E11" s="57">
        <v>49.21</v>
      </c>
      <c r="F11" s="54">
        <v>224.68</v>
      </c>
      <c r="G11" s="54">
        <f t="shared" si="0"/>
        <v>280.77999999999997</v>
      </c>
      <c r="H11" s="55">
        <f t="shared" si="1"/>
        <v>13817.18</v>
      </c>
    </row>
    <row r="12" spans="1:8" ht="16.5" customHeight="1" x14ac:dyDescent="0.25">
      <c r="A12" s="58">
        <v>94319</v>
      </c>
      <c r="B12" s="49" t="s">
        <v>48</v>
      </c>
      <c r="C12" s="49" t="s">
        <v>49</v>
      </c>
      <c r="D12" s="49" t="s">
        <v>47</v>
      </c>
      <c r="E12" s="57">
        <v>47.7</v>
      </c>
      <c r="F12" s="54">
        <v>83.98</v>
      </c>
      <c r="G12" s="54">
        <f t="shared" si="0"/>
        <v>104.95</v>
      </c>
      <c r="H12" s="55">
        <f t="shared" si="1"/>
        <v>5006.12</v>
      </c>
    </row>
    <row r="13" spans="1:8" ht="16.5" customHeight="1" x14ac:dyDescent="0.25">
      <c r="A13" s="58">
        <v>96527</v>
      </c>
      <c r="B13" s="49" t="s">
        <v>50</v>
      </c>
      <c r="C13" s="49" t="s">
        <v>51</v>
      </c>
      <c r="D13" s="49" t="s">
        <v>47</v>
      </c>
      <c r="E13" s="57">
        <v>9.1</v>
      </c>
      <c r="F13" s="54">
        <v>114.94</v>
      </c>
      <c r="G13" s="54">
        <f t="shared" si="0"/>
        <v>143.63999999999999</v>
      </c>
      <c r="H13" s="55">
        <f t="shared" si="1"/>
        <v>1307.1199999999999</v>
      </c>
    </row>
    <row r="14" spans="1:8" ht="9" customHeight="1" x14ac:dyDescent="0.25">
      <c r="A14" s="59"/>
      <c r="B14" s="60"/>
      <c r="C14" s="61"/>
      <c r="D14" s="60"/>
      <c r="E14" s="62"/>
      <c r="F14" s="63"/>
      <c r="G14" s="63"/>
      <c r="H14" s="64"/>
    </row>
    <row r="15" spans="1:8" ht="16.5" customHeight="1" x14ac:dyDescent="0.25">
      <c r="A15" s="65"/>
      <c r="B15" s="66">
        <v>2</v>
      </c>
      <c r="C15" s="66" t="s">
        <v>52</v>
      </c>
      <c r="D15" s="66"/>
      <c r="E15" s="67"/>
      <c r="F15" s="68"/>
      <c r="G15" s="69"/>
      <c r="H15" s="47">
        <f>SUM(H16:H21)</f>
        <v>105164.77999999998</v>
      </c>
    </row>
    <row r="16" spans="1:8" ht="16.5" customHeight="1" x14ac:dyDescent="0.25">
      <c r="A16" s="56">
        <v>97881</v>
      </c>
      <c r="B16" s="49" t="s">
        <v>53</v>
      </c>
      <c r="C16" s="70" t="s">
        <v>54</v>
      </c>
      <c r="D16" s="49" t="s">
        <v>26</v>
      </c>
      <c r="E16" s="71">
        <v>59</v>
      </c>
      <c r="F16" s="54">
        <v>151.63999999999999</v>
      </c>
      <c r="G16" s="54">
        <f t="shared" ref="G16:G21" si="2">ROUND((F16*$E$3)+F16,2)</f>
        <v>189.5</v>
      </c>
      <c r="H16" s="55">
        <f t="shared" ref="H16:H21" si="3">ROUND(E16*G16,2)</f>
        <v>11180.5</v>
      </c>
    </row>
    <row r="17" spans="1:8" ht="16.5" customHeight="1" x14ac:dyDescent="0.25">
      <c r="A17" s="72" t="s">
        <v>55</v>
      </c>
      <c r="B17" s="49" t="s">
        <v>56</v>
      </c>
      <c r="C17" s="73" t="s">
        <v>57</v>
      </c>
      <c r="D17" s="49" t="s">
        <v>58</v>
      </c>
      <c r="E17" s="71">
        <v>46</v>
      </c>
      <c r="F17" s="54">
        <v>825</v>
      </c>
      <c r="G17" s="54">
        <f t="shared" si="2"/>
        <v>1031.01</v>
      </c>
      <c r="H17" s="55">
        <f t="shared" si="3"/>
        <v>47426.46</v>
      </c>
    </row>
    <row r="18" spans="1:8" ht="16.5" customHeight="1" x14ac:dyDescent="0.25">
      <c r="A18" s="72" t="s">
        <v>55</v>
      </c>
      <c r="B18" s="49" t="s">
        <v>59</v>
      </c>
      <c r="C18" s="73" t="s">
        <v>60</v>
      </c>
      <c r="D18" s="49" t="s">
        <v>58</v>
      </c>
      <c r="E18" s="71">
        <v>13</v>
      </c>
      <c r="F18" s="54">
        <v>1350</v>
      </c>
      <c r="G18" s="54">
        <f t="shared" si="2"/>
        <v>1687.1</v>
      </c>
      <c r="H18" s="55">
        <f t="shared" si="3"/>
        <v>21932.3</v>
      </c>
    </row>
    <row r="19" spans="1:8" ht="16.5" customHeight="1" x14ac:dyDescent="0.25">
      <c r="A19" s="74">
        <v>94962</v>
      </c>
      <c r="B19" s="49" t="s">
        <v>61</v>
      </c>
      <c r="C19" s="75" t="s">
        <v>62</v>
      </c>
      <c r="D19" s="76" t="s">
        <v>26</v>
      </c>
      <c r="E19" s="77">
        <v>9.1</v>
      </c>
      <c r="F19" s="78">
        <v>429.41</v>
      </c>
      <c r="G19" s="54">
        <f t="shared" si="2"/>
        <v>536.64</v>
      </c>
      <c r="H19" s="55">
        <f t="shared" si="3"/>
        <v>4883.42</v>
      </c>
    </row>
    <row r="20" spans="1:8" ht="16.5" customHeight="1" x14ac:dyDescent="0.25">
      <c r="A20" s="56">
        <v>96984</v>
      </c>
      <c r="B20" s="49" t="s">
        <v>63</v>
      </c>
      <c r="C20" s="73" t="s">
        <v>64</v>
      </c>
      <c r="D20" s="49" t="s">
        <v>58</v>
      </c>
      <c r="E20" s="71">
        <v>210</v>
      </c>
      <c r="F20" s="54">
        <v>68.37</v>
      </c>
      <c r="G20" s="54">
        <f t="shared" si="2"/>
        <v>85.44</v>
      </c>
      <c r="H20" s="55">
        <f t="shared" si="3"/>
        <v>17942.400000000001</v>
      </c>
    </row>
    <row r="21" spans="1:8" ht="16.5" customHeight="1" x14ac:dyDescent="0.25">
      <c r="A21" s="79">
        <v>1875</v>
      </c>
      <c r="B21" s="49" t="s">
        <v>65</v>
      </c>
      <c r="C21" s="80" t="s">
        <v>66</v>
      </c>
      <c r="D21" s="49" t="s">
        <v>58</v>
      </c>
      <c r="E21" s="77">
        <v>210</v>
      </c>
      <c r="F21" s="81">
        <v>6.86</v>
      </c>
      <c r="G21" s="54">
        <f t="shared" si="2"/>
        <v>8.57</v>
      </c>
      <c r="H21" s="55">
        <f t="shared" si="3"/>
        <v>1799.7</v>
      </c>
    </row>
    <row r="22" spans="1:8" ht="9" customHeight="1" x14ac:dyDescent="0.25">
      <c r="A22" s="59"/>
      <c r="B22" s="60"/>
      <c r="C22" s="61"/>
      <c r="D22" s="60"/>
      <c r="E22" s="62"/>
      <c r="F22" s="63"/>
      <c r="G22" s="63"/>
      <c r="H22" s="64"/>
    </row>
    <row r="23" spans="1:8" ht="16.5" customHeight="1" x14ac:dyDescent="0.25">
      <c r="A23" s="42"/>
      <c r="B23" s="43">
        <v>3</v>
      </c>
      <c r="C23" s="43" t="s">
        <v>67</v>
      </c>
      <c r="D23" s="43"/>
      <c r="E23" s="44"/>
      <c r="F23" s="45"/>
      <c r="G23" s="45"/>
      <c r="H23" s="82">
        <f>SUM(H24:H38)</f>
        <v>84610.760000000024</v>
      </c>
    </row>
    <row r="24" spans="1:8" ht="15" customHeight="1" x14ac:dyDescent="0.25">
      <c r="A24" s="72">
        <v>101656</v>
      </c>
      <c r="B24" s="83" t="s">
        <v>68</v>
      </c>
      <c r="C24" s="84" t="s">
        <v>69</v>
      </c>
      <c r="D24" s="83" t="s">
        <v>58</v>
      </c>
      <c r="E24" s="85">
        <v>52</v>
      </c>
      <c r="F24" s="86">
        <v>317.31</v>
      </c>
      <c r="G24" s="86">
        <f t="shared" ref="G24:G38" si="4">ROUND((F24*$E$3)+F24,2)</f>
        <v>396.54</v>
      </c>
      <c r="H24" s="87">
        <f t="shared" ref="H24:H38" si="5">ROUND(E24*G24,2)</f>
        <v>20620.080000000002</v>
      </c>
    </row>
    <row r="25" spans="1:8" ht="16.5" customHeight="1" x14ac:dyDescent="0.25">
      <c r="A25" s="56" t="s">
        <v>55</v>
      </c>
      <c r="B25" s="83" t="s">
        <v>70</v>
      </c>
      <c r="C25" s="70" t="s">
        <v>71</v>
      </c>
      <c r="D25" s="83" t="s">
        <v>58</v>
      </c>
      <c r="E25" s="85">
        <v>46</v>
      </c>
      <c r="F25" s="86">
        <v>63.54</v>
      </c>
      <c r="G25" s="86">
        <f t="shared" si="4"/>
        <v>79.41</v>
      </c>
      <c r="H25" s="87">
        <f t="shared" si="5"/>
        <v>3652.86</v>
      </c>
    </row>
    <row r="26" spans="1:8" ht="33" customHeight="1" x14ac:dyDescent="0.25">
      <c r="A26" s="72" t="s">
        <v>55</v>
      </c>
      <c r="B26" s="83" t="s">
        <v>72</v>
      </c>
      <c r="C26" s="88" t="s">
        <v>73</v>
      </c>
      <c r="D26" s="83" t="s">
        <v>58</v>
      </c>
      <c r="E26" s="85">
        <v>13</v>
      </c>
      <c r="F26" s="86">
        <v>1054.03</v>
      </c>
      <c r="G26" s="86">
        <f t="shared" si="4"/>
        <v>1317.22</v>
      </c>
      <c r="H26" s="87">
        <f t="shared" si="5"/>
        <v>17123.86</v>
      </c>
    </row>
    <row r="27" spans="1:8" ht="15" customHeight="1" x14ac:dyDescent="0.25">
      <c r="A27" s="72" t="s">
        <v>55</v>
      </c>
      <c r="B27" s="83" t="s">
        <v>70</v>
      </c>
      <c r="C27" s="84" t="s">
        <v>74</v>
      </c>
      <c r="D27" s="83" t="s">
        <v>75</v>
      </c>
      <c r="E27" s="85">
        <v>65</v>
      </c>
      <c r="F27" s="86">
        <v>10.65</v>
      </c>
      <c r="G27" s="86">
        <f t="shared" si="4"/>
        <v>13.31</v>
      </c>
      <c r="H27" s="87">
        <f t="shared" si="5"/>
        <v>865.15</v>
      </c>
    </row>
    <row r="28" spans="1:8" ht="16.5" customHeight="1" x14ac:dyDescent="0.25">
      <c r="A28" s="48">
        <v>34621</v>
      </c>
      <c r="B28" s="83" t="s">
        <v>76</v>
      </c>
      <c r="C28" s="73" t="s">
        <v>77</v>
      </c>
      <c r="D28" s="49" t="s">
        <v>75</v>
      </c>
      <c r="E28" s="85">
        <v>709</v>
      </c>
      <c r="F28" s="89">
        <v>21.67</v>
      </c>
      <c r="G28" s="86">
        <f t="shared" si="4"/>
        <v>27.08</v>
      </c>
      <c r="H28" s="87">
        <f t="shared" si="5"/>
        <v>19199.72</v>
      </c>
    </row>
    <row r="29" spans="1:8" ht="16.5" customHeight="1" x14ac:dyDescent="0.25">
      <c r="A29" s="48">
        <v>34607</v>
      </c>
      <c r="B29" s="83" t="s">
        <v>78</v>
      </c>
      <c r="C29" s="73" t="s">
        <v>79</v>
      </c>
      <c r="D29" s="49" t="s">
        <v>75</v>
      </c>
      <c r="E29" s="85">
        <v>280</v>
      </c>
      <c r="F29" s="89">
        <v>10.58</v>
      </c>
      <c r="G29" s="86">
        <f t="shared" si="4"/>
        <v>13.22</v>
      </c>
      <c r="H29" s="87">
        <f t="shared" si="5"/>
        <v>3701.6</v>
      </c>
    </row>
    <row r="30" spans="1:8" ht="33" customHeight="1" x14ac:dyDescent="0.25">
      <c r="A30" s="72">
        <v>101875</v>
      </c>
      <c r="B30" s="83" t="s">
        <v>80</v>
      </c>
      <c r="C30" s="84" t="s">
        <v>81</v>
      </c>
      <c r="D30" s="83" t="s">
        <v>58</v>
      </c>
      <c r="E30" s="85">
        <v>1</v>
      </c>
      <c r="F30" s="86">
        <v>466.16</v>
      </c>
      <c r="G30" s="86">
        <f t="shared" si="4"/>
        <v>582.55999999999995</v>
      </c>
      <c r="H30" s="87">
        <f t="shared" si="5"/>
        <v>582.55999999999995</v>
      </c>
    </row>
    <row r="31" spans="1:8" ht="16.5" customHeight="1" x14ac:dyDescent="0.25">
      <c r="A31" s="56">
        <v>93654</v>
      </c>
      <c r="B31" s="83" t="s">
        <v>82</v>
      </c>
      <c r="C31" s="70" t="s">
        <v>83</v>
      </c>
      <c r="D31" s="83" t="s">
        <v>58</v>
      </c>
      <c r="E31" s="85">
        <v>4</v>
      </c>
      <c r="F31" s="86">
        <v>11.69</v>
      </c>
      <c r="G31" s="86">
        <f t="shared" si="4"/>
        <v>14.61</v>
      </c>
      <c r="H31" s="87">
        <f t="shared" si="5"/>
        <v>58.44</v>
      </c>
    </row>
    <row r="32" spans="1:8" ht="16.5" customHeight="1" x14ac:dyDescent="0.25">
      <c r="A32" s="56">
        <v>91928</v>
      </c>
      <c r="B32" s="83" t="s">
        <v>84</v>
      </c>
      <c r="C32" s="70" t="s">
        <v>85</v>
      </c>
      <c r="D32" s="83" t="s">
        <v>75</v>
      </c>
      <c r="E32" s="85">
        <v>20</v>
      </c>
      <c r="F32" s="86">
        <v>7.08</v>
      </c>
      <c r="G32" s="86">
        <f t="shared" si="4"/>
        <v>8.85</v>
      </c>
      <c r="H32" s="87">
        <f t="shared" si="5"/>
        <v>177</v>
      </c>
    </row>
    <row r="33" spans="1:8" ht="16.5" customHeight="1" x14ac:dyDescent="0.25">
      <c r="A33" s="56">
        <v>104749</v>
      </c>
      <c r="B33" s="83" t="s">
        <v>86</v>
      </c>
      <c r="C33" s="70" t="s">
        <v>87</v>
      </c>
      <c r="D33" s="83" t="s">
        <v>58</v>
      </c>
      <c r="E33" s="85">
        <v>20</v>
      </c>
      <c r="F33" s="86">
        <v>24.31</v>
      </c>
      <c r="G33" s="86">
        <f t="shared" si="4"/>
        <v>30.38</v>
      </c>
      <c r="H33" s="87">
        <f t="shared" si="5"/>
        <v>607.6</v>
      </c>
    </row>
    <row r="34" spans="1:8" ht="16.5" customHeight="1" x14ac:dyDescent="0.25">
      <c r="A34" s="56">
        <v>96986</v>
      </c>
      <c r="B34" s="83" t="s">
        <v>88</v>
      </c>
      <c r="C34" s="70" t="s">
        <v>89</v>
      </c>
      <c r="D34" s="83" t="s">
        <v>58</v>
      </c>
      <c r="E34" s="85">
        <v>20</v>
      </c>
      <c r="F34" s="86">
        <v>153.82</v>
      </c>
      <c r="G34" s="86">
        <f t="shared" si="4"/>
        <v>192.23</v>
      </c>
      <c r="H34" s="87">
        <f t="shared" si="5"/>
        <v>3844.6</v>
      </c>
    </row>
    <row r="35" spans="1:8" ht="16.5" customHeight="1" x14ac:dyDescent="0.25">
      <c r="A35" s="56">
        <v>91928</v>
      </c>
      <c r="B35" s="83" t="s">
        <v>90</v>
      </c>
      <c r="C35" s="70" t="s">
        <v>91</v>
      </c>
      <c r="D35" s="49" t="s">
        <v>75</v>
      </c>
      <c r="E35" s="85">
        <f>E29+E28</f>
        <v>989</v>
      </c>
      <c r="F35" s="86">
        <v>7.08</v>
      </c>
      <c r="G35" s="86">
        <f t="shared" si="4"/>
        <v>8.85</v>
      </c>
      <c r="H35" s="87">
        <f t="shared" si="5"/>
        <v>8752.65</v>
      </c>
    </row>
    <row r="36" spans="1:8" ht="16.5" customHeight="1" x14ac:dyDescent="0.25">
      <c r="A36" s="48">
        <v>101663</v>
      </c>
      <c r="B36" s="83" t="s">
        <v>92</v>
      </c>
      <c r="C36" s="70" t="s">
        <v>93</v>
      </c>
      <c r="D36" s="49" t="s">
        <v>58</v>
      </c>
      <c r="E36" s="85">
        <v>52</v>
      </c>
      <c r="F36" s="89">
        <v>25.9</v>
      </c>
      <c r="G36" s="86">
        <f t="shared" si="4"/>
        <v>32.369999999999997</v>
      </c>
      <c r="H36" s="87">
        <f t="shared" si="5"/>
        <v>1683.24</v>
      </c>
    </row>
    <row r="37" spans="1:8" ht="16.5" customHeight="1" x14ac:dyDescent="0.25">
      <c r="A37" s="79">
        <v>88264</v>
      </c>
      <c r="B37" s="83" t="s">
        <v>94</v>
      </c>
      <c r="C37" s="73" t="s">
        <v>128</v>
      </c>
      <c r="D37" s="49" t="s">
        <v>127</v>
      </c>
      <c r="E37" s="85">
        <v>52</v>
      </c>
      <c r="F37" s="89">
        <v>31.45</v>
      </c>
      <c r="G37" s="89">
        <f t="shared" ref="G37" si="6">ROUND((F37*$E$3)+F37,2)</f>
        <v>39.299999999999997</v>
      </c>
      <c r="H37" s="87">
        <f t="shared" ref="H37" si="7">ROUND(E37*G37,2)</f>
        <v>2043.6</v>
      </c>
    </row>
    <row r="38" spans="1:8" ht="16.5" customHeight="1" x14ac:dyDescent="0.25">
      <c r="A38" s="56">
        <v>88247</v>
      </c>
      <c r="B38" s="83" t="s">
        <v>126</v>
      </c>
      <c r="C38" s="70" t="s">
        <v>129</v>
      </c>
      <c r="D38" s="49" t="s">
        <v>127</v>
      </c>
      <c r="E38" s="85">
        <v>52</v>
      </c>
      <c r="F38" s="86">
        <v>26.13</v>
      </c>
      <c r="G38" s="86">
        <f t="shared" si="4"/>
        <v>32.65</v>
      </c>
      <c r="H38" s="87">
        <f t="shared" si="5"/>
        <v>1697.8</v>
      </c>
    </row>
    <row r="39" spans="1:8" ht="9" customHeight="1" x14ac:dyDescent="0.25">
      <c r="A39" s="37"/>
      <c r="B39" s="31"/>
      <c r="C39" s="90"/>
      <c r="D39" s="31"/>
      <c r="E39" s="91"/>
      <c r="F39" s="92"/>
      <c r="G39" s="92"/>
      <c r="H39" s="93"/>
    </row>
    <row r="40" spans="1:8" ht="16.5" customHeight="1" x14ac:dyDescent="0.25">
      <c r="A40" s="42"/>
      <c r="B40" s="43">
        <v>4</v>
      </c>
      <c r="C40" s="43" t="s">
        <v>95</v>
      </c>
      <c r="D40" s="43"/>
      <c r="E40" s="44"/>
      <c r="F40" s="45"/>
      <c r="G40" s="45"/>
      <c r="H40" s="82">
        <f>SUM(H41:H42)</f>
        <v>5320.58</v>
      </c>
    </row>
    <row r="41" spans="1:8" ht="16.5" customHeight="1" x14ac:dyDescent="0.25">
      <c r="A41" s="56">
        <v>103195</v>
      </c>
      <c r="B41" s="49" t="s">
        <v>96</v>
      </c>
      <c r="C41" s="70" t="s">
        <v>97</v>
      </c>
      <c r="D41" s="49" t="s">
        <v>58</v>
      </c>
      <c r="E41" s="71">
        <v>1</v>
      </c>
      <c r="F41" s="54">
        <v>2202.59</v>
      </c>
      <c r="G41" s="54">
        <f t="shared" ref="G41:G42" si="8">ROUND((F41*$E$3)+F41,2)</f>
        <v>2752.58</v>
      </c>
      <c r="H41" s="55">
        <f t="shared" ref="H41:H42" si="9">ROUND(E41*G41,2)</f>
        <v>2752.58</v>
      </c>
    </row>
    <row r="42" spans="1:8" ht="16.5" customHeight="1" x14ac:dyDescent="0.25">
      <c r="A42" s="56">
        <v>99814</v>
      </c>
      <c r="B42" s="49" t="s">
        <v>98</v>
      </c>
      <c r="C42" s="70" t="s">
        <v>99</v>
      </c>
      <c r="D42" s="49" t="s">
        <v>26</v>
      </c>
      <c r="E42" s="71">
        <v>1200</v>
      </c>
      <c r="F42" s="54">
        <v>1.71</v>
      </c>
      <c r="G42" s="54">
        <f t="shared" si="8"/>
        <v>2.14</v>
      </c>
      <c r="H42" s="55">
        <f t="shared" si="9"/>
        <v>2568</v>
      </c>
    </row>
    <row r="43" spans="1:8" ht="9" customHeight="1" x14ac:dyDescent="0.25">
      <c r="A43" s="94"/>
      <c r="B43" s="28"/>
      <c r="C43" s="95"/>
      <c r="D43" s="28"/>
      <c r="E43" s="96"/>
      <c r="F43" s="54"/>
      <c r="G43" s="54"/>
      <c r="H43" s="55"/>
    </row>
    <row r="44" spans="1:8" ht="15.75" customHeight="1" x14ac:dyDescent="0.25">
      <c r="A44" s="97"/>
      <c r="B44" s="98"/>
      <c r="C44" s="98"/>
      <c r="D44" s="98"/>
      <c r="E44" s="99"/>
      <c r="F44" s="98"/>
      <c r="G44" s="100" t="s">
        <v>100</v>
      </c>
      <c r="H44" s="101">
        <f>H40+H23+H15+H9</f>
        <v>216933.41999999998</v>
      </c>
    </row>
    <row r="45" spans="1:8" ht="15.75" customHeight="1" x14ac:dyDescent="0.25">
      <c r="E45" s="91"/>
    </row>
    <row r="46" spans="1:8" ht="15.75" customHeight="1" x14ac:dyDescent="0.25">
      <c r="E46" s="91"/>
    </row>
    <row r="47" spans="1:8" ht="15.75" customHeight="1" x14ac:dyDescent="0.25">
      <c r="E47" s="91"/>
    </row>
    <row r="48" spans="1:8" ht="15.75" customHeight="1" x14ac:dyDescent="0.25">
      <c r="E48" s="91"/>
    </row>
    <row r="49" spans="5:5" ht="15.75" customHeight="1" x14ac:dyDescent="0.25">
      <c r="E49" s="91"/>
    </row>
    <row r="50" spans="5:5" ht="15.75" customHeight="1" x14ac:dyDescent="0.25">
      <c r="E50" s="91"/>
    </row>
    <row r="51" spans="5:5" ht="15.75" customHeight="1" x14ac:dyDescent="0.25">
      <c r="E51" s="91"/>
    </row>
    <row r="52" spans="5:5" ht="15.75" customHeight="1" x14ac:dyDescent="0.25">
      <c r="E52" s="91"/>
    </row>
    <row r="53" spans="5:5" ht="15.75" customHeight="1" x14ac:dyDescent="0.25">
      <c r="E53" s="91"/>
    </row>
    <row r="54" spans="5:5" ht="15.75" customHeight="1" x14ac:dyDescent="0.25">
      <c r="E54" s="91"/>
    </row>
    <row r="55" spans="5:5" ht="15.75" customHeight="1" x14ac:dyDescent="0.25">
      <c r="E55" s="91"/>
    </row>
    <row r="56" spans="5:5" ht="15.75" customHeight="1" x14ac:dyDescent="0.25">
      <c r="E56" s="91"/>
    </row>
    <row r="57" spans="5:5" ht="15.75" customHeight="1" x14ac:dyDescent="0.25">
      <c r="E57" s="91"/>
    </row>
    <row r="58" spans="5:5" ht="15.75" customHeight="1" x14ac:dyDescent="0.25">
      <c r="E58" s="91"/>
    </row>
    <row r="59" spans="5:5" ht="15.75" customHeight="1" x14ac:dyDescent="0.25">
      <c r="E59" s="91"/>
    </row>
    <row r="60" spans="5:5" ht="15.75" customHeight="1" x14ac:dyDescent="0.25">
      <c r="E60" s="91"/>
    </row>
    <row r="61" spans="5:5" ht="15.75" customHeight="1" x14ac:dyDescent="0.25">
      <c r="E61" s="91"/>
    </row>
    <row r="62" spans="5:5" ht="15.75" customHeight="1" x14ac:dyDescent="0.25">
      <c r="E62" s="91"/>
    </row>
    <row r="63" spans="5:5" ht="15.75" customHeight="1" x14ac:dyDescent="0.25">
      <c r="E63" s="91"/>
    </row>
    <row r="64" spans="5:5" ht="15.75" customHeight="1" x14ac:dyDescent="0.25">
      <c r="E64" s="91"/>
    </row>
    <row r="65" spans="5:5" ht="15.75" customHeight="1" x14ac:dyDescent="0.25">
      <c r="E65" s="91"/>
    </row>
    <row r="66" spans="5:5" ht="15.75" customHeight="1" x14ac:dyDescent="0.25">
      <c r="E66" s="91"/>
    </row>
    <row r="67" spans="5:5" ht="15.75" customHeight="1" x14ac:dyDescent="0.25">
      <c r="E67" s="91"/>
    </row>
    <row r="68" spans="5:5" ht="15.75" customHeight="1" x14ac:dyDescent="0.25">
      <c r="E68" s="91"/>
    </row>
    <row r="69" spans="5:5" ht="15.75" customHeight="1" x14ac:dyDescent="0.25">
      <c r="E69" s="91"/>
    </row>
    <row r="70" spans="5:5" ht="15.75" customHeight="1" x14ac:dyDescent="0.25">
      <c r="E70" s="91"/>
    </row>
    <row r="71" spans="5:5" ht="15.75" customHeight="1" x14ac:dyDescent="0.25">
      <c r="E71" s="91"/>
    </row>
    <row r="72" spans="5:5" ht="15.75" customHeight="1" x14ac:dyDescent="0.25">
      <c r="E72" s="91"/>
    </row>
    <row r="73" spans="5:5" ht="15.75" customHeight="1" x14ac:dyDescent="0.25">
      <c r="E73" s="91"/>
    </row>
    <row r="74" spans="5:5" ht="15.75" customHeight="1" x14ac:dyDescent="0.25">
      <c r="E74" s="91"/>
    </row>
    <row r="75" spans="5:5" ht="15.75" customHeight="1" x14ac:dyDescent="0.25">
      <c r="E75" s="91"/>
    </row>
    <row r="76" spans="5:5" ht="15.75" customHeight="1" x14ac:dyDescent="0.25">
      <c r="E76" s="91"/>
    </row>
    <row r="77" spans="5:5" ht="15.75" customHeight="1" x14ac:dyDescent="0.25">
      <c r="E77" s="91"/>
    </row>
    <row r="78" spans="5:5" ht="15.75" customHeight="1" x14ac:dyDescent="0.25">
      <c r="E78" s="91"/>
    </row>
    <row r="79" spans="5:5" ht="15.75" customHeight="1" x14ac:dyDescent="0.25">
      <c r="E79" s="91"/>
    </row>
    <row r="80" spans="5:5" ht="15.75" customHeight="1" x14ac:dyDescent="0.25">
      <c r="E80" s="91"/>
    </row>
    <row r="81" spans="5:5" ht="15.75" customHeight="1" x14ac:dyDescent="0.25">
      <c r="E81" s="91"/>
    </row>
    <row r="82" spans="5:5" ht="15.75" customHeight="1" x14ac:dyDescent="0.25">
      <c r="E82" s="91"/>
    </row>
    <row r="83" spans="5:5" ht="15.75" customHeight="1" x14ac:dyDescent="0.25">
      <c r="E83" s="91"/>
    </row>
    <row r="84" spans="5:5" ht="15.75" customHeight="1" x14ac:dyDescent="0.25">
      <c r="E84" s="91"/>
    </row>
    <row r="85" spans="5:5" ht="15.75" customHeight="1" x14ac:dyDescent="0.25">
      <c r="E85" s="91"/>
    </row>
    <row r="86" spans="5:5" ht="15.75" customHeight="1" x14ac:dyDescent="0.25">
      <c r="E86" s="91"/>
    </row>
    <row r="87" spans="5:5" ht="15.75" customHeight="1" x14ac:dyDescent="0.25">
      <c r="E87" s="91"/>
    </row>
    <row r="88" spans="5:5" ht="15.75" customHeight="1" x14ac:dyDescent="0.25">
      <c r="E88" s="91"/>
    </row>
    <row r="89" spans="5:5" ht="15.75" customHeight="1" x14ac:dyDescent="0.25">
      <c r="E89" s="91"/>
    </row>
    <row r="90" spans="5:5" ht="15.75" customHeight="1" x14ac:dyDescent="0.25">
      <c r="E90" s="91"/>
    </row>
    <row r="91" spans="5:5" ht="15.75" customHeight="1" x14ac:dyDescent="0.25">
      <c r="E91" s="91"/>
    </row>
    <row r="92" spans="5:5" ht="15.75" customHeight="1" x14ac:dyDescent="0.25">
      <c r="E92" s="91"/>
    </row>
    <row r="93" spans="5:5" ht="15.75" customHeight="1" x14ac:dyDescent="0.25">
      <c r="E93" s="91"/>
    </row>
    <row r="94" spans="5:5" ht="15.75" customHeight="1" x14ac:dyDescent="0.25">
      <c r="E94" s="91"/>
    </row>
    <row r="95" spans="5:5" ht="15.75" customHeight="1" x14ac:dyDescent="0.25">
      <c r="E95" s="91"/>
    </row>
    <row r="96" spans="5:5" ht="15.75" customHeight="1" x14ac:dyDescent="0.25">
      <c r="E96" s="91"/>
    </row>
    <row r="97" spans="5:5" ht="15.75" customHeight="1" x14ac:dyDescent="0.25">
      <c r="E97" s="91"/>
    </row>
    <row r="98" spans="5:5" ht="15.75" customHeight="1" x14ac:dyDescent="0.25">
      <c r="E98" s="91"/>
    </row>
    <row r="99" spans="5:5" ht="15.75" customHeight="1" x14ac:dyDescent="0.25">
      <c r="E99" s="91"/>
    </row>
    <row r="100" spans="5:5" ht="15.75" customHeight="1" x14ac:dyDescent="0.25">
      <c r="E100" s="91"/>
    </row>
    <row r="101" spans="5:5" ht="15.75" customHeight="1" x14ac:dyDescent="0.25">
      <c r="E101" s="91"/>
    </row>
    <row r="102" spans="5:5" ht="15.75" customHeight="1" x14ac:dyDescent="0.25">
      <c r="E102" s="91"/>
    </row>
    <row r="103" spans="5:5" ht="15.75" customHeight="1" x14ac:dyDescent="0.25">
      <c r="E103" s="91"/>
    </row>
    <row r="104" spans="5:5" ht="15.75" customHeight="1" x14ac:dyDescent="0.25">
      <c r="E104" s="91"/>
    </row>
    <row r="105" spans="5:5" ht="15.75" customHeight="1" x14ac:dyDescent="0.25">
      <c r="E105" s="91"/>
    </row>
    <row r="106" spans="5:5" ht="15.75" customHeight="1" x14ac:dyDescent="0.25">
      <c r="E106" s="91"/>
    </row>
    <row r="107" spans="5:5" ht="15.75" customHeight="1" x14ac:dyDescent="0.25">
      <c r="E107" s="91"/>
    </row>
    <row r="108" spans="5:5" ht="15.75" customHeight="1" x14ac:dyDescent="0.25">
      <c r="E108" s="91"/>
    </row>
    <row r="109" spans="5:5" ht="15.75" customHeight="1" x14ac:dyDescent="0.25">
      <c r="E109" s="91"/>
    </row>
    <row r="110" spans="5:5" ht="15.75" customHeight="1" x14ac:dyDescent="0.25">
      <c r="E110" s="91"/>
    </row>
    <row r="111" spans="5:5" ht="15.75" customHeight="1" x14ac:dyDescent="0.25">
      <c r="E111" s="91"/>
    </row>
    <row r="112" spans="5:5" ht="15.75" customHeight="1" x14ac:dyDescent="0.25">
      <c r="E112" s="91"/>
    </row>
    <row r="113" spans="5:5" ht="15.75" customHeight="1" x14ac:dyDescent="0.25">
      <c r="E113" s="91"/>
    </row>
    <row r="114" spans="5:5" ht="15.75" customHeight="1" x14ac:dyDescent="0.25">
      <c r="E114" s="91"/>
    </row>
    <row r="115" spans="5:5" ht="15.75" customHeight="1" x14ac:dyDescent="0.25">
      <c r="E115" s="91"/>
    </row>
    <row r="116" spans="5:5" ht="15.75" customHeight="1" x14ac:dyDescent="0.25">
      <c r="E116" s="91"/>
    </row>
    <row r="117" spans="5:5" ht="15.75" customHeight="1" x14ac:dyDescent="0.25">
      <c r="E117" s="91"/>
    </row>
    <row r="118" spans="5:5" ht="15.75" customHeight="1" x14ac:dyDescent="0.25">
      <c r="E118" s="91"/>
    </row>
    <row r="119" spans="5:5" ht="15.75" customHeight="1" x14ac:dyDescent="0.25">
      <c r="E119" s="91"/>
    </row>
    <row r="120" spans="5:5" ht="15.75" customHeight="1" x14ac:dyDescent="0.25">
      <c r="E120" s="91"/>
    </row>
    <row r="121" spans="5:5" ht="15.75" customHeight="1" x14ac:dyDescent="0.25">
      <c r="E121" s="91"/>
    </row>
    <row r="122" spans="5:5" ht="15.75" customHeight="1" x14ac:dyDescent="0.25">
      <c r="E122" s="91"/>
    </row>
    <row r="123" spans="5:5" ht="15.75" customHeight="1" x14ac:dyDescent="0.25">
      <c r="E123" s="91"/>
    </row>
    <row r="124" spans="5:5" ht="15.75" customHeight="1" x14ac:dyDescent="0.25">
      <c r="E124" s="91"/>
    </row>
    <row r="125" spans="5:5" ht="15.75" customHeight="1" x14ac:dyDescent="0.25">
      <c r="E125" s="91"/>
    </row>
    <row r="126" spans="5:5" ht="15.75" customHeight="1" x14ac:dyDescent="0.25">
      <c r="E126" s="91"/>
    </row>
    <row r="127" spans="5:5" ht="15.75" customHeight="1" x14ac:dyDescent="0.25">
      <c r="E127" s="91"/>
    </row>
    <row r="128" spans="5:5" ht="15.75" customHeight="1" x14ac:dyDescent="0.25">
      <c r="E128" s="91"/>
    </row>
    <row r="129" spans="5:5" ht="15.75" customHeight="1" x14ac:dyDescent="0.25">
      <c r="E129" s="91"/>
    </row>
    <row r="130" spans="5:5" ht="15.75" customHeight="1" x14ac:dyDescent="0.25">
      <c r="E130" s="91"/>
    </row>
    <row r="131" spans="5:5" ht="15.75" customHeight="1" x14ac:dyDescent="0.25">
      <c r="E131" s="91"/>
    </row>
    <row r="132" spans="5:5" ht="15.75" customHeight="1" x14ac:dyDescent="0.25">
      <c r="E132" s="91"/>
    </row>
    <row r="133" spans="5:5" ht="15.75" customHeight="1" x14ac:dyDescent="0.25">
      <c r="E133" s="91"/>
    </row>
    <row r="134" spans="5:5" ht="15.75" customHeight="1" x14ac:dyDescent="0.25">
      <c r="E134" s="91"/>
    </row>
    <row r="135" spans="5:5" ht="15.75" customHeight="1" x14ac:dyDescent="0.25">
      <c r="E135" s="91"/>
    </row>
    <row r="136" spans="5:5" ht="15.75" customHeight="1" x14ac:dyDescent="0.25">
      <c r="E136" s="91"/>
    </row>
    <row r="137" spans="5:5" ht="15.75" customHeight="1" x14ac:dyDescent="0.25">
      <c r="E137" s="91"/>
    </row>
    <row r="138" spans="5:5" ht="15.75" customHeight="1" x14ac:dyDescent="0.25">
      <c r="E138" s="91"/>
    </row>
    <row r="139" spans="5:5" ht="15.75" customHeight="1" x14ac:dyDescent="0.25">
      <c r="E139" s="91"/>
    </row>
    <row r="140" spans="5:5" ht="15.75" customHeight="1" x14ac:dyDescent="0.25">
      <c r="E140" s="91"/>
    </row>
    <row r="141" spans="5:5" ht="15.75" customHeight="1" x14ac:dyDescent="0.25">
      <c r="E141" s="91"/>
    </row>
    <row r="142" spans="5:5" ht="15.75" customHeight="1" x14ac:dyDescent="0.25">
      <c r="E142" s="91"/>
    </row>
    <row r="143" spans="5:5" ht="15.75" customHeight="1" x14ac:dyDescent="0.25">
      <c r="E143" s="91"/>
    </row>
    <row r="144" spans="5:5" ht="15.75" customHeight="1" x14ac:dyDescent="0.25">
      <c r="E144" s="91"/>
    </row>
    <row r="145" spans="5:5" ht="15.75" customHeight="1" x14ac:dyDescent="0.25">
      <c r="E145" s="91"/>
    </row>
    <row r="146" spans="5:5" ht="15.75" customHeight="1" x14ac:dyDescent="0.25">
      <c r="E146" s="91"/>
    </row>
    <row r="147" spans="5:5" ht="15.75" customHeight="1" x14ac:dyDescent="0.25">
      <c r="E147" s="91"/>
    </row>
    <row r="148" spans="5:5" ht="15.75" customHeight="1" x14ac:dyDescent="0.25">
      <c r="E148" s="91"/>
    </row>
    <row r="149" spans="5:5" ht="15.75" customHeight="1" x14ac:dyDescent="0.25">
      <c r="E149" s="91"/>
    </row>
    <row r="150" spans="5:5" ht="15.75" customHeight="1" x14ac:dyDescent="0.25">
      <c r="E150" s="91"/>
    </row>
    <row r="151" spans="5:5" ht="15.75" customHeight="1" x14ac:dyDescent="0.25">
      <c r="E151" s="91"/>
    </row>
    <row r="152" spans="5:5" ht="15.75" customHeight="1" x14ac:dyDescent="0.25">
      <c r="E152" s="91"/>
    </row>
    <row r="153" spans="5:5" ht="15.75" customHeight="1" x14ac:dyDescent="0.25">
      <c r="E153" s="91"/>
    </row>
    <row r="154" spans="5:5" ht="15.75" customHeight="1" x14ac:dyDescent="0.25">
      <c r="E154" s="91"/>
    </row>
    <row r="155" spans="5:5" ht="15.75" customHeight="1" x14ac:dyDescent="0.25">
      <c r="E155" s="91"/>
    </row>
    <row r="156" spans="5:5" ht="15.75" customHeight="1" x14ac:dyDescent="0.25">
      <c r="E156" s="91"/>
    </row>
    <row r="157" spans="5:5" ht="15.75" customHeight="1" x14ac:dyDescent="0.25">
      <c r="E157" s="91"/>
    </row>
    <row r="158" spans="5:5" ht="15.75" customHeight="1" x14ac:dyDescent="0.25">
      <c r="E158" s="91"/>
    </row>
    <row r="159" spans="5:5" ht="15.75" customHeight="1" x14ac:dyDescent="0.25">
      <c r="E159" s="91"/>
    </row>
    <row r="160" spans="5:5" ht="15.75" customHeight="1" x14ac:dyDescent="0.25">
      <c r="E160" s="91"/>
    </row>
    <row r="161" spans="5:5" ht="15.75" customHeight="1" x14ac:dyDescent="0.25">
      <c r="E161" s="91"/>
    </row>
    <row r="162" spans="5:5" ht="15.75" customHeight="1" x14ac:dyDescent="0.25">
      <c r="E162" s="91"/>
    </row>
    <row r="163" spans="5:5" ht="15.75" customHeight="1" x14ac:dyDescent="0.25">
      <c r="E163" s="91"/>
    </row>
    <row r="164" spans="5:5" ht="15.75" customHeight="1" x14ac:dyDescent="0.25">
      <c r="E164" s="91"/>
    </row>
    <row r="165" spans="5:5" ht="15.75" customHeight="1" x14ac:dyDescent="0.25">
      <c r="E165" s="91"/>
    </row>
    <row r="166" spans="5:5" ht="15.75" customHeight="1" x14ac:dyDescent="0.25">
      <c r="E166" s="91"/>
    </row>
    <row r="167" spans="5:5" ht="15.75" customHeight="1" x14ac:dyDescent="0.25">
      <c r="E167" s="91"/>
    </row>
    <row r="168" spans="5:5" ht="15.75" customHeight="1" x14ac:dyDescent="0.25">
      <c r="E168" s="91"/>
    </row>
    <row r="169" spans="5:5" ht="15.75" customHeight="1" x14ac:dyDescent="0.25">
      <c r="E169" s="91"/>
    </row>
    <row r="170" spans="5:5" ht="15.75" customHeight="1" x14ac:dyDescent="0.25">
      <c r="E170" s="91"/>
    </row>
    <row r="171" spans="5:5" ht="15.75" customHeight="1" x14ac:dyDescent="0.25">
      <c r="E171" s="91"/>
    </row>
    <row r="172" spans="5:5" ht="15.75" customHeight="1" x14ac:dyDescent="0.25">
      <c r="E172" s="91"/>
    </row>
    <row r="173" spans="5:5" ht="15.75" customHeight="1" x14ac:dyDescent="0.25">
      <c r="E173" s="91"/>
    </row>
    <row r="174" spans="5:5" ht="15.75" customHeight="1" x14ac:dyDescent="0.25">
      <c r="E174" s="91"/>
    </row>
    <row r="175" spans="5:5" ht="15.75" customHeight="1" x14ac:dyDescent="0.25">
      <c r="E175" s="91"/>
    </row>
    <row r="176" spans="5:5" ht="15.75" customHeight="1" x14ac:dyDescent="0.25">
      <c r="E176" s="91"/>
    </row>
    <row r="177" spans="5:5" ht="15.75" customHeight="1" x14ac:dyDescent="0.25">
      <c r="E177" s="91"/>
    </row>
    <row r="178" spans="5:5" ht="15.75" customHeight="1" x14ac:dyDescent="0.25">
      <c r="E178" s="91"/>
    </row>
    <row r="179" spans="5:5" ht="15.75" customHeight="1" x14ac:dyDescent="0.25">
      <c r="E179" s="91"/>
    </row>
    <row r="180" spans="5:5" ht="15.75" customHeight="1" x14ac:dyDescent="0.25">
      <c r="E180" s="91"/>
    </row>
    <row r="181" spans="5:5" ht="15.75" customHeight="1" x14ac:dyDescent="0.25">
      <c r="E181" s="91"/>
    </row>
    <row r="182" spans="5:5" ht="15.75" customHeight="1" x14ac:dyDescent="0.25">
      <c r="E182" s="91"/>
    </row>
    <row r="183" spans="5:5" ht="15.75" customHeight="1" x14ac:dyDescent="0.25">
      <c r="E183" s="91"/>
    </row>
    <row r="184" spans="5:5" ht="15.75" customHeight="1" x14ac:dyDescent="0.25">
      <c r="E184" s="91"/>
    </row>
    <row r="185" spans="5:5" ht="15.75" customHeight="1" x14ac:dyDescent="0.25">
      <c r="E185" s="91"/>
    </row>
    <row r="186" spans="5:5" ht="15.75" customHeight="1" x14ac:dyDescent="0.25">
      <c r="E186" s="91"/>
    </row>
    <row r="187" spans="5:5" ht="15.75" customHeight="1" x14ac:dyDescent="0.25">
      <c r="E187" s="91"/>
    </row>
    <row r="188" spans="5:5" ht="15.75" customHeight="1" x14ac:dyDescent="0.25">
      <c r="E188" s="91"/>
    </row>
    <row r="189" spans="5:5" ht="15.75" customHeight="1" x14ac:dyDescent="0.25">
      <c r="E189" s="91"/>
    </row>
    <row r="190" spans="5:5" ht="15.75" customHeight="1" x14ac:dyDescent="0.25">
      <c r="E190" s="91"/>
    </row>
    <row r="191" spans="5:5" ht="15.75" customHeight="1" x14ac:dyDescent="0.25">
      <c r="E191" s="91"/>
    </row>
    <row r="192" spans="5:5" ht="15.75" customHeight="1" x14ac:dyDescent="0.25">
      <c r="E192" s="91"/>
    </row>
    <row r="193" spans="5:5" ht="15.75" customHeight="1" x14ac:dyDescent="0.25">
      <c r="E193" s="91"/>
    </row>
    <row r="194" spans="5:5" ht="15.75" customHeight="1" x14ac:dyDescent="0.25">
      <c r="E194" s="91"/>
    </row>
    <row r="195" spans="5:5" ht="15.75" customHeight="1" x14ac:dyDescent="0.25">
      <c r="E195" s="91"/>
    </row>
    <row r="196" spans="5:5" ht="15.75" customHeight="1" x14ac:dyDescent="0.25">
      <c r="E196" s="91"/>
    </row>
    <row r="197" spans="5:5" ht="15.75" customHeight="1" x14ac:dyDescent="0.25">
      <c r="E197" s="91"/>
    </row>
    <row r="198" spans="5:5" ht="15.75" customHeight="1" x14ac:dyDescent="0.25">
      <c r="E198" s="91"/>
    </row>
    <row r="199" spans="5:5" ht="15.75" customHeight="1" x14ac:dyDescent="0.25">
      <c r="E199" s="91"/>
    </row>
    <row r="200" spans="5:5" ht="15.75" customHeight="1" x14ac:dyDescent="0.25">
      <c r="E200" s="91"/>
    </row>
    <row r="201" spans="5:5" ht="15.75" customHeight="1" x14ac:dyDescent="0.25">
      <c r="E201" s="91"/>
    </row>
    <row r="202" spans="5:5" ht="15.75" customHeight="1" x14ac:dyDescent="0.25">
      <c r="E202" s="91"/>
    </row>
    <row r="203" spans="5:5" ht="15.75" customHeight="1" x14ac:dyDescent="0.25">
      <c r="E203" s="91"/>
    </row>
    <row r="204" spans="5:5" ht="15.75" customHeight="1" x14ac:dyDescent="0.25">
      <c r="E204" s="91"/>
    </row>
    <row r="205" spans="5:5" ht="15.75" customHeight="1" x14ac:dyDescent="0.25">
      <c r="E205" s="91"/>
    </row>
    <row r="206" spans="5:5" ht="15.75" customHeight="1" x14ac:dyDescent="0.25">
      <c r="E206" s="91"/>
    </row>
    <row r="207" spans="5:5" ht="15.75" customHeight="1" x14ac:dyDescent="0.25">
      <c r="E207" s="91"/>
    </row>
    <row r="208" spans="5:5" ht="15.75" customHeight="1" x14ac:dyDescent="0.25">
      <c r="E208" s="91"/>
    </row>
    <row r="209" spans="5:5" ht="15.75" customHeight="1" x14ac:dyDescent="0.25">
      <c r="E209" s="91"/>
    </row>
    <row r="210" spans="5:5" ht="15.75" customHeight="1" x14ac:dyDescent="0.25">
      <c r="E210" s="91"/>
    </row>
    <row r="211" spans="5:5" ht="15.75" customHeight="1" x14ac:dyDescent="0.25">
      <c r="E211" s="91"/>
    </row>
    <row r="212" spans="5:5" ht="15.75" customHeight="1" x14ac:dyDescent="0.25">
      <c r="E212" s="91"/>
    </row>
    <row r="213" spans="5:5" ht="15.75" customHeight="1" x14ac:dyDescent="0.25">
      <c r="E213" s="91"/>
    </row>
    <row r="214" spans="5:5" ht="15.75" customHeight="1" x14ac:dyDescent="0.25">
      <c r="E214" s="91"/>
    </row>
    <row r="215" spans="5:5" ht="15.75" customHeight="1" x14ac:dyDescent="0.25">
      <c r="E215" s="91"/>
    </row>
    <row r="216" spans="5:5" ht="15.75" customHeight="1" x14ac:dyDescent="0.25">
      <c r="E216" s="91"/>
    </row>
    <row r="217" spans="5:5" ht="15.75" customHeight="1" x14ac:dyDescent="0.25">
      <c r="E217" s="91"/>
    </row>
    <row r="218" spans="5:5" ht="15.75" customHeight="1" x14ac:dyDescent="0.25">
      <c r="E218" s="91"/>
    </row>
    <row r="219" spans="5:5" ht="15.75" customHeight="1" x14ac:dyDescent="0.25">
      <c r="E219" s="91"/>
    </row>
    <row r="220" spans="5:5" ht="15.75" customHeight="1" x14ac:dyDescent="0.25">
      <c r="E220" s="91"/>
    </row>
    <row r="221" spans="5:5" ht="15.75" customHeight="1" x14ac:dyDescent="0.25">
      <c r="E221" s="91"/>
    </row>
    <row r="222" spans="5:5" ht="15.75" customHeight="1" x14ac:dyDescent="0.25">
      <c r="E222" s="91"/>
    </row>
    <row r="223" spans="5:5" ht="15.75" customHeight="1" x14ac:dyDescent="0.25">
      <c r="E223" s="91"/>
    </row>
    <row r="224" spans="5:5" ht="15.75" customHeight="1" x14ac:dyDescent="0.25">
      <c r="E224" s="91"/>
    </row>
    <row r="225" spans="5:5" ht="15.75" customHeight="1" x14ac:dyDescent="0.25">
      <c r="E225" s="91"/>
    </row>
    <row r="226" spans="5:5" ht="15.75" customHeight="1" x14ac:dyDescent="0.25">
      <c r="E226" s="91"/>
    </row>
    <row r="227" spans="5:5" ht="15.75" customHeight="1" x14ac:dyDescent="0.25">
      <c r="E227" s="91"/>
    </row>
    <row r="228" spans="5:5" ht="15.75" customHeight="1" x14ac:dyDescent="0.25">
      <c r="E228" s="91"/>
    </row>
    <row r="229" spans="5:5" ht="15.75" customHeight="1" x14ac:dyDescent="0.25">
      <c r="E229" s="91"/>
    </row>
    <row r="230" spans="5:5" ht="15.75" customHeight="1" x14ac:dyDescent="0.25">
      <c r="E230" s="91"/>
    </row>
    <row r="231" spans="5:5" ht="15.75" customHeight="1" x14ac:dyDescent="0.25">
      <c r="E231" s="91"/>
    </row>
    <row r="232" spans="5:5" ht="15.75" customHeight="1" x14ac:dyDescent="0.25">
      <c r="E232" s="91"/>
    </row>
    <row r="233" spans="5:5" ht="15.75" customHeight="1" x14ac:dyDescent="0.25">
      <c r="E233" s="91"/>
    </row>
    <row r="234" spans="5:5" ht="15.75" customHeight="1" x14ac:dyDescent="0.25">
      <c r="E234" s="91"/>
    </row>
    <row r="235" spans="5:5" ht="15.75" customHeight="1" x14ac:dyDescent="0.25">
      <c r="E235" s="91"/>
    </row>
    <row r="236" spans="5:5" ht="15.75" customHeight="1" x14ac:dyDescent="0.25">
      <c r="E236" s="91"/>
    </row>
    <row r="237" spans="5:5" ht="15.75" customHeight="1" x14ac:dyDescent="0.25">
      <c r="E237" s="91"/>
    </row>
    <row r="238" spans="5:5" ht="15.75" customHeight="1" x14ac:dyDescent="0.25">
      <c r="E238" s="91"/>
    </row>
    <row r="239" spans="5:5" ht="15.75" customHeight="1" x14ac:dyDescent="0.25">
      <c r="E239" s="91"/>
    </row>
    <row r="240" spans="5:5" ht="15.75" customHeight="1" x14ac:dyDescent="0.25">
      <c r="E240" s="91"/>
    </row>
    <row r="241" spans="5:5" ht="15.75" customHeight="1" x14ac:dyDescent="0.25">
      <c r="E241" s="91"/>
    </row>
    <row r="242" spans="5:5" ht="15.75" customHeight="1" x14ac:dyDescent="0.25">
      <c r="E242" s="91"/>
    </row>
    <row r="243" spans="5:5" ht="15.75" customHeight="1" x14ac:dyDescent="0.25">
      <c r="E243" s="91"/>
    </row>
    <row r="244" spans="5:5" ht="15.75" customHeight="1" x14ac:dyDescent="0.25">
      <c r="E244" s="91"/>
    </row>
    <row r="245" spans="5:5" ht="15.75" customHeight="1" x14ac:dyDescent="0.25">
      <c r="E245" s="91"/>
    </row>
    <row r="246" spans="5:5" ht="15.75" customHeight="1" x14ac:dyDescent="0.25">
      <c r="E246" s="91"/>
    </row>
    <row r="247" spans="5:5" ht="15.75" customHeight="1" x14ac:dyDescent="0.25">
      <c r="E247" s="91"/>
    </row>
    <row r="248" spans="5:5" ht="15.75" customHeight="1" x14ac:dyDescent="0.25">
      <c r="E248" s="91"/>
    </row>
    <row r="249" spans="5:5" ht="15.75" customHeight="1" x14ac:dyDescent="0.25">
      <c r="E249" s="91"/>
    </row>
    <row r="250" spans="5:5" ht="15.75" customHeight="1" x14ac:dyDescent="0.25">
      <c r="E250" s="91"/>
    </row>
    <row r="251" spans="5:5" ht="15.75" customHeight="1" x14ac:dyDescent="0.25">
      <c r="E251" s="91"/>
    </row>
    <row r="252" spans="5:5" ht="15.75" customHeight="1" x14ac:dyDescent="0.25">
      <c r="E252" s="91"/>
    </row>
    <row r="253" spans="5:5" ht="15.75" customHeight="1" x14ac:dyDescent="0.25">
      <c r="E253" s="91"/>
    </row>
    <row r="254" spans="5:5" ht="15.75" customHeight="1" x14ac:dyDescent="0.25">
      <c r="E254" s="91"/>
    </row>
    <row r="255" spans="5:5" ht="15.75" customHeight="1" x14ac:dyDescent="0.25">
      <c r="E255" s="91"/>
    </row>
    <row r="256" spans="5:5" ht="15.75" customHeight="1" x14ac:dyDescent="0.25">
      <c r="E256" s="91"/>
    </row>
    <row r="257" spans="5:5" ht="15.75" customHeight="1" x14ac:dyDescent="0.25">
      <c r="E257" s="91"/>
    </row>
    <row r="258" spans="5:5" ht="15.75" customHeight="1" x14ac:dyDescent="0.25">
      <c r="E258" s="91"/>
    </row>
    <row r="259" spans="5:5" ht="15.75" customHeight="1" x14ac:dyDescent="0.25">
      <c r="E259" s="91"/>
    </row>
    <row r="260" spans="5:5" ht="15.75" customHeight="1" x14ac:dyDescent="0.25">
      <c r="E260" s="91"/>
    </row>
    <row r="261" spans="5:5" ht="15.75" customHeight="1" x14ac:dyDescent="0.25">
      <c r="E261" s="91"/>
    </row>
    <row r="262" spans="5:5" ht="15.75" customHeight="1" x14ac:dyDescent="0.25">
      <c r="E262" s="91"/>
    </row>
    <row r="263" spans="5:5" ht="15.75" customHeight="1" x14ac:dyDescent="0.25">
      <c r="E263" s="91"/>
    </row>
    <row r="264" spans="5:5" ht="15.75" customHeight="1" x14ac:dyDescent="0.25">
      <c r="E264" s="91"/>
    </row>
    <row r="265" spans="5:5" ht="15.75" customHeight="1" x14ac:dyDescent="0.25">
      <c r="E265" s="91"/>
    </row>
    <row r="266" spans="5:5" ht="15.75" customHeight="1" x14ac:dyDescent="0.25">
      <c r="E266" s="91"/>
    </row>
    <row r="267" spans="5:5" ht="15.75" customHeight="1" x14ac:dyDescent="0.25">
      <c r="E267" s="91"/>
    </row>
    <row r="268" spans="5:5" ht="15.75" customHeight="1" x14ac:dyDescent="0.25">
      <c r="E268" s="91"/>
    </row>
    <row r="269" spans="5:5" ht="15.75" customHeight="1" x14ac:dyDescent="0.25">
      <c r="E269" s="91"/>
    </row>
    <row r="270" spans="5:5" ht="15.75" customHeight="1" x14ac:dyDescent="0.25">
      <c r="E270" s="91"/>
    </row>
    <row r="271" spans="5:5" ht="15.75" customHeight="1" x14ac:dyDescent="0.25">
      <c r="E271" s="91"/>
    </row>
    <row r="272" spans="5:5" ht="15.75" customHeight="1" x14ac:dyDescent="0.25">
      <c r="E272" s="91"/>
    </row>
    <row r="273" spans="5:5" ht="15.75" customHeight="1" x14ac:dyDescent="0.25">
      <c r="E273" s="91"/>
    </row>
    <row r="274" spans="5:5" ht="15.75" customHeight="1" x14ac:dyDescent="0.25">
      <c r="E274" s="91"/>
    </row>
    <row r="275" spans="5:5" ht="15.75" customHeight="1" x14ac:dyDescent="0.25">
      <c r="E275" s="91"/>
    </row>
    <row r="276" spans="5:5" ht="15.75" customHeight="1" x14ac:dyDescent="0.25">
      <c r="E276" s="91"/>
    </row>
    <row r="277" spans="5:5" ht="15.75" customHeight="1" x14ac:dyDescent="0.25">
      <c r="E277" s="91"/>
    </row>
    <row r="278" spans="5:5" ht="15.75" customHeight="1" x14ac:dyDescent="0.25">
      <c r="E278" s="91"/>
    </row>
    <row r="279" spans="5:5" ht="15.75" customHeight="1" x14ac:dyDescent="0.25">
      <c r="E279" s="91"/>
    </row>
    <row r="280" spans="5:5" ht="15.75" customHeight="1" x14ac:dyDescent="0.25">
      <c r="E280" s="91"/>
    </row>
    <row r="281" spans="5:5" ht="15.75" customHeight="1" x14ac:dyDescent="0.25">
      <c r="E281" s="91"/>
    </row>
    <row r="282" spans="5:5" ht="15.75" customHeight="1" x14ac:dyDescent="0.25">
      <c r="E282" s="91"/>
    </row>
    <row r="283" spans="5:5" ht="15.75" customHeight="1" x14ac:dyDescent="0.25">
      <c r="E283" s="91"/>
    </row>
    <row r="284" spans="5:5" ht="15.75" customHeight="1" x14ac:dyDescent="0.25">
      <c r="E284" s="91"/>
    </row>
    <row r="285" spans="5:5" ht="15.75" customHeight="1" x14ac:dyDescent="0.25">
      <c r="E285" s="91"/>
    </row>
    <row r="286" spans="5:5" ht="15.75" customHeight="1" x14ac:dyDescent="0.25">
      <c r="E286" s="91"/>
    </row>
    <row r="287" spans="5:5" ht="15.75" customHeight="1" x14ac:dyDescent="0.25">
      <c r="E287" s="91"/>
    </row>
    <row r="288" spans="5:5" ht="15.75" customHeight="1" x14ac:dyDescent="0.25">
      <c r="E288" s="91"/>
    </row>
    <row r="289" spans="5:5" ht="15.75" customHeight="1" x14ac:dyDescent="0.25">
      <c r="E289" s="91"/>
    </row>
    <row r="290" spans="5:5" ht="15.75" customHeight="1" x14ac:dyDescent="0.25">
      <c r="E290" s="91"/>
    </row>
    <row r="291" spans="5:5" ht="15.75" customHeight="1" x14ac:dyDescent="0.25">
      <c r="E291" s="91"/>
    </row>
    <row r="292" spans="5:5" ht="15.75" customHeight="1" x14ac:dyDescent="0.25">
      <c r="E292" s="91"/>
    </row>
    <row r="293" spans="5:5" ht="15.75" customHeight="1" x14ac:dyDescent="0.25">
      <c r="E293" s="91"/>
    </row>
    <row r="294" spans="5:5" ht="15.75" customHeight="1" x14ac:dyDescent="0.25">
      <c r="E294" s="91"/>
    </row>
    <row r="295" spans="5:5" ht="15.75" customHeight="1" x14ac:dyDescent="0.25">
      <c r="E295" s="91"/>
    </row>
    <row r="296" spans="5:5" ht="15.75" customHeight="1" x14ac:dyDescent="0.25">
      <c r="E296" s="91"/>
    </row>
    <row r="297" spans="5:5" ht="15.75" customHeight="1" x14ac:dyDescent="0.25">
      <c r="E297" s="91"/>
    </row>
    <row r="298" spans="5:5" ht="15.75" customHeight="1" x14ac:dyDescent="0.25">
      <c r="E298" s="91"/>
    </row>
    <row r="299" spans="5:5" ht="15.75" customHeight="1" x14ac:dyDescent="0.25">
      <c r="E299" s="91"/>
    </row>
    <row r="300" spans="5:5" ht="15.75" customHeight="1" x14ac:dyDescent="0.25">
      <c r="E300" s="91"/>
    </row>
    <row r="301" spans="5:5" ht="15.75" customHeight="1" x14ac:dyDescent="0.25">
      <c r="E301" s="91"/>
    </row>
    <row r="302" spans="5:5" ht="15.75" customHeight="1" x14ac:dyDescent="0.25">
      <c r="E302" s="91"/>
    </row>
    <row r="303" spans="5:5" ht="15.75" customHeight="1" x14ac:dyDescent="0.25">
      <c r="E303" s="91"/>
    </row>
    <row r="304" spans="5:5" ht="15.75" customHeight="1" x14ac:dyDescent="0.25">
      <c r="E304" s="91"/>
    </row>
    <row r="305" spans="5:5" ht="15.75" customHeight="1" x14ac:dyDescent="0.25">
      <c r="E305" s="91"/>
    </row>
    <row r="306" spans="5:5" ht="15.75" customHeight="1" x14ac:dyDescent="0.25">
      <c r="E306" s="91"/>
    </row>
    <row r="307" spans="5:5" ht="15.75" customHeight="1" x14ac:dyDescent="0.25">
      <c r="E307" s="91"/>
    </row>
    <row r="308" spans="5:5" ht="15.75" customHeight="1" x14ac:dyDescent="0.25">
      <c r="E308" s="91"/>
    </row>
    <row r="309" spans="5:5" ht="15.75" customHeight="1" x14ac:dyDescent="0.25">
      <c r="E309" s="91"/>
    </row>
    <row r="310" spans="5:5" ht="15.75" customHeight="1" x14ac:dyDescent="0.25">
      <c r="E310" s="91"/>
    </row>
    <row r="311" spans="5:5" ht="15.75" customHeight="1" x14ac:dyDescent="0.25">
      <c r="E311" s="91"/>
    </row>
    <row r="312" spans="5:5" ht="15.75" customHeight="1" x14ac:dyDescent="0.25">
      <c r="E312" s="91"/>
    </row>
    <row r="313" spans="5:5" ht="15.75" customHeight="1" x14ac:dyDescent="0.25">
      <c r="E313" s="91"/>
    </row>
    <row r="314" spans="5:5" ht="15.75" customHeight="1" x14ac:dyDescent="0.25">
      <c r="E314" s="91"/>
    </row>
    <row r="315" spans="5:5" ht="15.75" customHeight="1" x14ac:dyDescent="0.25">
      <c r="E315" s="91"/>
    </row>
    <row r="316" spans="5:5" ht="15.75" customHeight="1" x14ac:dyDescent="0.25">
      <c r="E316" s="91"/>
    </row>
    <row r="317" spans="5:5" ht="15.75" customHeight="1" x14ac:dyDescent="0.25">
      <c r="E317" s="91"/>
    </row>
    <row r="318" spans="5:5" ht="15.75" customHeight="1" x14ac:dyDescent="0.25">
      <c r="E318" s="91"/>
    </row>
    <row r="319" spans="5:5" ht="15.75" customHeight="1" x14ac:dyDescent="0.25">
      <c r="E319" s="91"/>
    </row>
    <row r="320" spans="5:5" ht="15.75" customHeight="1" x14ac:dyDescent="0.25">
      <c r="E320" s="91"/>
    </row>
    <row r="321" spans="5:5" ht="15.75" customHeight="1" x14ac:dyDescent="0.25">
      <c r="E321" s="91"/>
    </row>
    <row r="322" spans="5:5" ht="15.75" customHeight="1" x14ac:dyDescent="0.25">
      <c r="E322" s="91"/>
    </row>
    <row r="323" spans="5:5" ht="15.75" customHeight="1" x14ac:dyDescent="0.25">
      <c r="E323" s="91"/>
    </row>
    <row r="324" spans="5:5" ht="15.75" customHeight="1" x14ac:dyDescent="0.25">
      <c r="E324" s="91"/>
    </row>
    <row r="325" spans="5:5" ht="15.75" customHeight="1" x14ac:dyDescent="0.25">
      <c r="E325" s="91"/>
    </row>
    <row r="326" spans="5:5" ht="15.75" customHeight="1" x14ac:dyDescent="0.25">
      <c r="E326" s="91"/>
    </row>
    <row r="327" spans="5:5" ht="15.75" customHeight="1" x14ac:dyDescent="0.25">
      <c r="E327" s="91"/>
    </row>
    <row r="328" spans="5:5" ht="15.75" customHeight="1" x14ac:dyDescent="0.25">
      <c r="E328" s="91"/>
    </row>
    <row r="329" spans="5:5" ht="15.75" customHeight="1" x14ac:dyDescent="0.25">
      <c r="E329" s="91"/>
    </row>
    <row r="330" spans="5:5" ht="15.75" customHeight="1" x14ac:dyDescent="0.25">
      <c r="E330" s="91"/>
    </row>
    <row r="331" spans="5:5" ht="15.75" customHeight="1" x14ac:dyDescent="0.25">
      <c r="E331" s="91"/>
    </row>
    <row r="332" spans="5:5" ht="15.75" customHeight="1" x14ac:dyDescent="0.25">
      <c r="E332" s="91"/>
    </row>
    <row r="333" spans="5:5" ht="15.75" customHeight="1" x14ac:dyDescent="0.25">
      <c r="E333" s="91"/>
    </row>
    <row r="334" spans="5:5" ht="15.75" customHeight="1" x14ac:dyDescent="0.25">
      <c r="E334" s="91"/>
    </row>
    <row r="335" spans="5:5" ht="15.75" customHeight="1" x14ac:dyDescent="0.25">
      <c r="E335" s="91"/>
    </row>
    <row r="336" spans="5:5" ht="15.75" customHeight="1" x14ac:dyDescent="0.25">
      <c r="E336" s="91"/>
    </row>
    <row r="337" spans="5:5" ht="15.75" customHeight="1" x14ac:dyDescent="0.25">
      <c r="E337" s="91"/>
    </row>
    <row r="338" spans="5:5" ht="15.75" customHeight="1" x14ac:dyDescent="0.25">
      <c r="E338" s="91"/>
    </row>
    <row r="339" spans="5:5" ht="15.75" customHeight="1" x14ac:dyDescent="0.25">
      <c r="E339" s="91"/>
    </row>
    <row r="340" spans="5:5" ht="15.75" customHeight="1" x14ac:dyDescent="0.25">
      <c r="E340" s="91"/>
    </row>
    <row r="341" spans="5:5" ht="15.75" customHeight="1" x14ac:dyDescent="0.25">
      <c r="E341" s="91"/>
    </row>
    <row r="342" spans="5:5" ht="15.75" customHeight="1" x14ac:dyDescent="0.25">
      <c r="E342" s="91"/>
    </row>
    <row r="343" spans="5:5" ht="15.75" customHeight="1" x14ac:dyDescent="0.25">
      <c r="E343" s="91"/>
    </row>
    <row r="344" spans="5:5" ht="15.75" customHeight="1" x14ac:dyDescent="0.25">
      <c r="E344" s="91"/>
    </row>
    <row r="345" spans="5:5" ht="15.75" customHeight="1" x14ac:dyDescent="0.25">
      <c r="E345" s="91"/>
    </row>
    <row r="346" spans="5:5" ht="15.75" customHeight="1" x14ac:dyDescent="0.25">
      <c r="E346" s="91"/>
    </row>
    <row r="347" spans="5:5" ht="15.75" customHeight="1" x14ac:dyDescent="0.25">
      <c r="E347" s="91"/>
    </row>
    <row r="348" spans="5:5" ht="15.75" customHeight="1" x14ac:dyDescent="0.25">
      <c r="E348" s="91"/>
    </row>
    <row r="349" spans="5:5" ht="15.75" customHeight="1" x14ac:dyDescent="0.25">
      <c r="E349" s="91"/>
    </row>
    <row r="350" spans="5:5" ht="15.75" customHeight="1" x14ac:dyDescent="0.25">
      <c r="E350" s="91"/>
    </row>
    <row r="351" spans="5:5" ht="15.75" customHeight="1" x14ac:dyDescent="0.25">
      <c r="E351" s="91"/>
    </row>
    <row r="352" spans="5:5" ht="15.75" customHeight="1" x14ac:dyDescent="0.25">
      <c r="E352" s="91"/>
    </row>
    <row r="353" spans="5:5" ht="15.75" customHeight="1" x14ac:dyDescent="0.25">
      <c r="E353" s="91"/>
    </row>
    <row r="354" spans="5:5" ht="15.75" customHeight="1" x14ac:dyDescent="0.25">
      <c r="E354" s="91"/>
    </row>
    <row r="355" spans="5:5" ht="15.75" customHeight="1" x14ac:dyDescent="0.25">
      <c r="E355" s="91"/>
    </row>
    <row r="356" spans="5:5" ht="15.75" customHeight="1" x14ac:dyDescent="0.25">
      <c r="E356" s="91"/>
    </row>
    <row r="357" spans="5:5" ht="15.75" customHeight="1" x14ac:dyDescent="0.25">
      <c r="E357" s="91"/>
    </row>
    <row r="358" spans="5:5" ht="15.75" customHeight="1" x14ac:dyDescent="0.25">
      <c r="E358" s="91"/>
    </row>
    <row r="359" spans="5:5" ht="15.75" customHeight="1" x14ac:dyDescent="0.25">
      <c r="E359" s="91"/>
    </row>
    <row r="360" spans="5:5" ht="15.75" customHeight="1" x14ac:dyDescent="0.25">
      <c r="E360" s="91"/>
    </row>
    <row r="361" spans="5:5" ht="15.75" customHeight="1" x14ac:dyDescent="0.25">
      <c r="E361" s="91"/>
    </row>
    <row r="362" spans="5:5" ht="15.75" customHeight="1" x14ac:dyDescent="0.25">
      <c r="E362" s="91"/>
    </row>
    <row r="363" spans="5:5" ht="15.75" customHeight="1" x14ac:dyDescent="0.25">
      <c r="E363" s="91"/>
    </row>
    <row r="364" spans="5:5" ht="15.75" customHeight="1" x14ac:dyDescent="0.25">
      <c r="E364" s="91"/>
    </row>
    <row r="365" spans="5:5" ht="15.75" customHeight="1" x14ac:dyDescent="0.25">
      <c r="E365" s="91"/>
    </row>
    <row r="366" spans="5:5" ht="15.75" customHeight="1" x14ac:dyDescent="0.25">
      <c r="E366" s="91"/>
    </row>
    <row r="367" spans="5:5" ht="15.75" customHeight="1" x14ac:dyDescent="0.25">
      <c r="E367" s="91"/>
    </row>
    <row r="368" spans="5:5" ht="15.75" customHeight="1" x14ac:dyDescent="0.25">
      <c r="E368" s="91"/>
    </row>
    <row r="369" spans="5:5" ht="15.75" customHeight="1" x14ac:dyDescent="0.25">
      <c r="E369" s="91"/>
    </row>
    <row r="370" spans="5:5" ht="15.75" customHeight="1" x14ac:dyDescent="0.25">
      <c r="E370" s="91"/>
    </row>
    <row r="371" spans="5:5" ht="15.75" customHeight="1" x14ac:dyDescent="0.25">
      <c r="E371" s="91"/>
    </row>
    <row r="372" spans="5:5" ht="15.75" customHeight="1" x14ac:dyDescent="0.25">
      <c r="E372" s="91"/>
    </row>
    <row r="373" spans="5:5" ht="15.75" customHeight="1" x14ac:dyDescent="0.25">
      <c r="E373" s="91"/>
    </row>
    <row r="374" spans="5:5" ht="15.75" customHeight="1" x14ac:dyDescent="0.25">
      <c r="E374" s="91"/>
    </row>
    <row r="375" spans="5:5" ht="15.75" customHeight="1" x14ac:dyDescent="0.25">
      <c r="E375" s="91"/>
    </row>
    <row r="376" spans="5:5" ht="15.75" customHeight="1" x14ac:dyDescent="0.25">
      <c r="E376" s="91"/>
    </row>
    <row r="377" spans="5:5" ht="15.75" customHeight="1" x14ac:dyDescent="0.25">
      <c r="E377" s="91"/>
    </row>
    <row r="378" spans="5:5" ht="15.75" customHeight="1" x14ac:dyDescent="0.25">
      <c r="E378" s="91"/>
    </row>
    <row r="379" spans="5:5" ht="15.75" customHeight="1" x14ac:dyDescent="0.25">
      <c r="E379" s="91"/>
    </row>
    <row r="380" spans="5:5" ht="15.75" customHeight="1" x14ac:dyDescent="0.25">
      <c r="E380" s="91"/>
    </row>
    <row r="381" spans="5:5" ht="15.75" customHeight="1" x14ac:dyDescent="0.25">
      <c r="E381" s="91"/>
    </row>
    <row r="382" spans="5:5" ht="15.75" customHeight="1" x14ac:dyDescent="0.25">
      <c r="E382" s="91"/>
    </row>
    <row r="383" spans="5:5" ht="15.75" customHeight="1" x14ac:dyDescent="0.25">
      <c r="E383" s="91"/>
    </row>
    <row r="384" spans="5:5" ht="15.75" customHeight="1" x14ac:dyDescent="0.25">
      <c r="E384" s="91"/>
    </row>
    <row r="385" spans="5:5" ht="15.75" customHeight="1" x14ac:dyDescent="0.25">
      <c r="E385" s="91"/>
    </row>
    <row r="386" spans="5:5" ht="15.75" customHeight="1" x14ac:dyDescent="0.25">
      <c r="E386" s="91"/>
    </row>
    <row r="387" spans="5:5" ht="15.75" customHeight="1" x14ac:dyDescent="0.25">
      <c r="E387" s="91"/>
    </row>
    <row r="388" spans="5:5" ht="15.75" customHeight="1" x14ac:dyDescent="0.25">
      <c r="E388" s="91"/>
    </row>
    <row r="389" spans="5:5" ht="15.75" customHeight="1" x14ac:dyDescent="0.25">
      <c r="E389" s="91"/>
    </row>
    <row r="390" spans="5:5" ht="15.75" customHeight="1" x14ac:dyDescent="0.25">
      <c r="E390" s="91"/>
    </row>
    <row r="391" spans="5:5" ht="15.75" customHeight="1" x14ac:dyDescent="0.25">
      <c r="E391" s="91"/>
    </row>
    <row r="392" spans="5:5" ht="15.75" customHeight="1" x14ac:dyDescent="0.25">
      <c r="E392" s="91"/>
    </row>
    <row r="393" spans="5:5" ht="15.75" customHeight="1" x14ac:dyDescent="0.25">
      <c r="E393" s="91"/>
    </row>
    <row r="394" spans="5:5" ht="15.75" customHeight="1" x14ac:dyDescent="0.25">
      <c r="E394" s="91"/>
    </row>
    <row r="395" spans="5:5" ht="15.75" customHeight="1" x14ac:dyDescent="0.25">
      <c r="E395" s="91"/>
    </row>
    <row r="396" spans="5:5" ht="15.75" customHeight="1" x14ac:dyDescent="0.25">
      <c r="E396" s="91"/>
    </row>
    <row r="397" spans="5:5" ht="15.75" customHeight="1" x14ac:dyDescent="0.25">
      <c r="E397" s="91"/>
    </row>
    <row r="398" spans="5:5" ht="15.75" customHeight="1" x14ac:dyDescent="0.25">
      <c r="E398" s="91"/>
    </row>
    <row r="399" spans="5:5" ht="15.75" customHeight="1" x14ac:dyDescent="0.25">
      <c r="E399" s="91"/>
    </row>
    <row r="400" spans="5:5" ht="15.75" customHeight="1" x14ac:dyDescent="0.25">
      <c r="E400" s="91"/>
    </row>
    <row r="401" spans="5:5" ht="15.75" customHeight="1" x14ac:dyDescent="0.25">
      <c r="E401" s="91"/>
    </row>
    <row r="402" spans="5:5" ht="15.75" customHeight="1" x14ac:dyDescent="0.25">
      <c r="E402" s="91"/>
    </row>
    <row r="403" spans="5:5" ht="15.75" customHeight="1" x14ac:dyDescent="0.25">
      <c r="E403" s="91"/>
    </row>
    <row r="404" spans="5:5" ht="15.75" customHeight="1" x14ac:dyDescent="0.25">
      <c r="E404" s="91"/>
    </row>
    <row r="405" spans="5:5" ht="15.75" customHeight="1" x14ac:dyDescent="0.25">
      <c r="E405" s="91"/>
    </row>
    <row r="406" spans="5:5" ht="15.75" customHeight="1" x14ac:dyDescent="0.25">
      <c r="E406" s="91"/>
    </row>
    <row r="407" spans="5:5" ht="15.75" customHeight="1" x14ac:dyDescent="0.25">
      <c r="E407" s="91"/>
    </row>
    <row r="408" spans="5:5" ht="15.75" customHeight="1" x14ac:dyDescent="0.25">
      <c r="E408" s="91"/>
    </row>
    <row r="409" spans="5:5" ht="15.75" customHeight="1" x14ac:dyDescent="0.25">
      <c r="E409" s="91"/>
    </row>
    <row r="410" spans="5:5" ht="15.75" customHeight="1" x14ac:dyDescent="0.25">
      <c r="E410" s="91"/>
    </row>
    <row r="411" spans="5:5" ht="15.75" customHeight="1" x14ac:dyDescent="0.25">
      <c r="E411" s="91"/>
    </row>
    <row r="412" spans="5:5" ht="15.75" customHeight="1" x14ac:dyDescent="0.25">
      <c r="E412" s="91"/>
    </row>
    <row r="413" spans="5:5" ht="15.75" customHeight="1" x14ac:dyDescent="0.25">
      <c r="E413" s="91"/>
    </row>
    <row r="414" spans="5:5" ht="15.75" customHeight="1" x14ac:dyDescent="0.25">
      <c r="E414" s="91"/>
    </row>
    <row r="415" spans="5:5" ht="15.75" customHeight="1" x14ac:dyDescent="0.25">
      <c r="E415" s="91"/>
    </row>
    <row r="416" spans="5:5" ht="15.75" customHeight="1" x14ac:dyDescent="0.25">
      <c r="E416" s="91"/>
    </row>
    <row r="417" spans="5:5" ht="15.75" customHeight="1" x14ac:dyDescent="0.25">
      <c r="E417" s="91"/>
    </row>
    <row r="418" spans="5:5" ht="15.75" customHeight="1" x14ac:dyDescent="0.25">
      <c r="E418" s="91"/>
    </row>
    <row r="419" spans="5:5" ht="15.75" customHeight="1" x14ac:dyDescent="0.25">
      <c r="E419" s="91"/>
    </row>
    <row r="420" spans="5:5" ht="15.75" customHeight="1" x14ac:dyDescent="0.25">
      <c r="E420" s="91"/>
    </row>
    <row r="421" spans="5:5" ht="15.75" customHeight="1" x14ac:dyDescent="0.25">
      <c r="E421" s="91"/>
    </row>
    <row r="422" spans="5:5" ht="15.75" customHeight="1" x14ac:dyDescent="0.25">
      <c r="E422" s="91"/>
    </row>
    <row r="423" spans="5:5" ht="15.75" customHeight="1" x14ac:dyDescent="0.25">
      <c r="E423" s="91"/>
    </row>
    <row r="424" spans="5:5" ht="15.75" customHeight="1" x14ac:dyDescent="0.25">
      <c r="E424" s="91"/>
    </row>
    <row r="425" spans="5:5" ht="15.75" customHeight="1" x14ac:dyDescent="0.25">
      <c r="E425" s="91"/>
    </row>
    <row r="426" spans="5:5" ht="15.75" customHeight="1" x14ac:dyDescent="0.25">
      <c r="E426" s="91"/>
    </row>
    <row r="427" spans="5:5" ht="15.75" customHeight="1" x14ac:dyDescent="0.25">
      <c r="E427" s="91"/>
    </row>
    <row r="428" spans="5:5" ht="15.75" customHeight="1" x14ac:dyDescent="0.25">
      <c r="E428" s="91"/>
    </row>
    <row r="429" spans="5:5" ht="15.75" customHeight="1" x14ac:dyDescent="0.25">
      <c r="E429" s="91"/>
    </row>
    <row r="430" spans="5:5" ht="15.75" customHeight="1" x14ac:dyDescent="0.25">
      <c r="E430" s="91"/>
    </row>
    <row r="431" spans="5:5" ht="15.75" customHeight="1" x14ac:dyDescent="0.25">
      <c r="E431" s="91"/>
    </row>
    <row r="432" spans="5:5" ht="15.75" customHeight="1" x14ac:dyDescent="0.25">
      <c r="E432" s="91"/>
    </row>
    <row r="433" spans="5:5" ht="15.75" customHeight="1" x14ac:dyDescent="0.25">
      <c r="E433" s="91"/>
    </row>
    <row r="434" spans="5:5" ht="15.75" customHeight="1" x14ac:dyDescent="0.25">
      <c r="E434" s="91"/>
    </row>
    <row r="435" spans="5:5" ht="15.75" customHeight="1" x14ac:dyDescent="0.25">
      <c r="E435" s="91"/>
    </row>
    <row r="436" spans="5:5" ht="15.75" customHeight="1" x14ac:dyDescent="0.25">
      <c r="E436" s="91"/>
    </row>
    <row r="437" spans="5:5" ht="15.75" customHeight="1" x14ac:dyDescent="0.25">
      <c r="E437" s="91"/>
    </row>
    <row r="438" spans="5:5" ht="15.75" customHeight="1" x14ac:dyDescent="0.25">
      <c r="E438" s="91"/>
    </row>
    <row r="439" spans="5:5" ht="15.75" customHeight="1" x14ac:dyDescent="0.25">
      <c r="E439" s="91"/>
    </row>
    <row r="440" spans="5:5" ht="15.75" customHeight="1" x14ac:dyDescent="0.25">
      <c r="E440" s="91"/>
    </row>
    <row r="441" spans="5:5" ht="15.75" customHeight="1" x14ac:dyDescent="0.25">
      <c r="E441" s="91"/>
    </row>
    <row r="442" spans="5:5" ht="15.75" customHeight="1" x14ac:dyDescent="0.25">
      <c r="E442" s="91"/>
    </row>
    <row r="443" spans="5:5" ht="15.75" customHeight="1" x14ac:dyDescent="0.25">
      <c r="E443" s="91"/>
    </row>
    <row r="444" spans="5:5" ht="15.75" customHeight="1" x14ac:dyDescent="0.25">
      <c r="E444" s="91"/>
    </row>
    <row r="445" spans="5:5" ht="15.75" customHeight="1" x14ac:dyDescent="0.25">
      <c r="E445" s="91"/>
    </row>
    <row r="446" spans="5:5" ht="15.75" customHeight="1" x14ac:dyDescent="0.25">
      <c r="E446" s="91"/>
    </row>
    <row r="447" spans="5:5" ht="15.75" customHeight="1" x14ac:dyDescent="0.25">
      <c r="E447" s="91"/>
    </row>
    <row r="448" spans="5:5" ht="15.75" customHeight="1" x14ac:dyDescent="0.25">
      <c r="E448" s="91"/>
    </row>
    <row r="449" spans="5:5" ht="15.75" customHeight="1" x14ac:dyDescent="0.25">
      <c r="E449" s="91"/>
    </row>
    <row r="450" spans="5:5" ht="15.75" customHeight="1" x14ac:dyDescent="0.25">
      <c r="E450" s="91"/>
    </row>
    <row r="451" spans="5:5" ht="15.75" customHeight="1" x14ac:dyDescent="0.25">
      <c r="E451" s="91"/>
    </row>
    <row r="452" spans="5:5" ht="15.75" customHeight="1" x14ac:dyDescent="0.25">
      <c r="E452" s="91"/>
    </row>
    <row r="453" spans="5:5" ht="15.75" customHeight="1" x14ac:dyDescent="0.25">
      <c r="E453" s="91"/>
    </row>
    <row r="454" spans="5:5" ht="15.75" customHeight="1" x14ac:dyDescent="0.25">
      <c r="E454" s="91"/>
    </row>
    <row r="455" spans="5:5" ht="15.75" customHeight="1" x14ac:dyDescent="0.25">
      <c r="E455" s="91"/>
    </row>
    <row r="456" spans="5:5" ht="15.75" customHeight="1" x14ac:dyDescent="0.25">
      <c r="E456" s="91"/>
    </row>
    <row r="457" spans="5:5" ht="15.75" customHeight="1" x14ac:dyDescent="0.25">
      <c r="E457" s="91"/>
    </row>
    <row r="458" spans="5:5" ht="15.75" customHeight="1" x14ac:dyDescent="0.25">
      <c r="E458" s="91"/>
    </row>
    <row r="459" spans="5:5" ht="15.75" customHeight="1" x14ac:dyDescent="0.25">
      <c r="E459" s="91"/>
    </row>
    <row r="460" spans="5:5" ht="15.75" customHeight="1" x14ac:dyDescent="0.25">
      <c r="E460" s="91"/>
    </row>
    <row r="461" spans="5:5" ht="15.75" customHeight="1" x14ac:dyDescent="0.25">
      <c r="E461" s="91"/>
    </row>
    <row r="462" spans="5:5" ht="15.75" customHeight="1" x14ac:dyDescent="0.25">
      <c r="E462" s="91"/>
    </row>
    <row r="463" spans="5:5" ht="15.75" customHeight="1" x14ac:dyDescent="0.25">
      <c r="E463" s="91"/>
    </row>
    <row r="464" spans="5:5" ht="15.75" customHeight="1" x14ac:dyDescent="0.25">
      <c r="E464" s="91"/>
    </row>
    <row r="465" spans="5:5" ht="15.75" customHeight="1" x14ac:dyDescent="0.25">
      <c r="E465" s="91"/>
    </row>
    <row r="466" spans="5:5" ht="15.75" customHeight="1" x14ac:dyDescent="0.25">
      <c r="E466" s="91"/>
    </row>
    <row r="467" spans="5:5" ht="15.75" customHeight="1" x14ac:dyDescent="0.25">
      <c r="E467" s="91"/>
    </row>
    <row r="468" spans="5:5" ht="15.75" customHeight="1" x14ac:dyDescent="0.25">
      <c r="E468" s="91"/>
    </row>
    <row r="469" spans="5:5" ht="15.75" customHeight="1" x14ac:dyDescent="0.25">
      <c r="E469" s="91"/>
    </row>
    <row r="470" spans="5:5" ht="15.75" customHeight="1" x14ac:dyDescent="0.25">
      <c r="E470" s="91"/>
    </row>
    <row r="471" spans="5:5" ht="15.75" customHeight="1" x14ac:dyDescent="0.25">
      <c r="E471" s="91"/>
    </row>
    <row r="472" spans="5:5" ht="15.75" customHeight="1" x14ac:dyDescent="0.25">
      <c r="E472" s="91"/>
    </row>
    <row r="473" spans="5:5" ht="15.75" customHeight="1" x14ac:dyDescent="0.25">
      <c r="E473" s="91"/>
    </row>
    <row r="474" spans="5:5" ht="15.75" customHeight="1" x14ac:dyDescent="0.25">
      <c r="E474" s="91"/>
    </row>
    <row r="475" spans="5:5" ht="15.75" customHeight="1" x14ac:dyDescent="0.25">
      <c r="E475" s="91"/>
    </row>
    <row r="476" spans="5:5" ht="15.75" customHeight="1" x14ac:dyDescent="0.25">
      <c r="E476" s="91"/>
    </row>
    <row r="477" spans="5:5" ht="15.75" customHeight="1" x14ac:dyDescent="0.25">
      <c r="E477" s="91"/>
    </row>
    <row r="478" spans="5:5" ht="15.75" customHeight="1" x14ac:dyDescent="0.25">
      <c r="E478" s="91"/>
    </row>
    <row r="479" spans="5:5" ht="15.75" customHeight="1" x14ac:dyDescent="0.25">
      <c r="E479" s="91"/>
    </row>
    <row r="480" spans="5:5" ht="15.75" customHeight="1" x14ac:dyDescent="0.25">
      <c r="E480" s="91"/>
    </row>
    <row r="481" spans="5:5" ht="15.75" customHeight="1" x14ac:dyDescent="0.25">
      <c r="E481" s="91"/>
    </row>
    <row r="482" spans="5:5" ht="15.75" customHeight="1" x14ac:dyDescent="0.25">
      <c r="E482" s="91"/>
    </row>
    <row r="483" spans="5:5" ht="15.75" customHeight="1" x14ac:dyDescent="0.25">
      <c r="E483" s="91"/>
    </row>
    <row r="484" spans="5:5" ht="15.75" customHeight="1" x14ac:dyDescent="0.25">
      <c r="E484" s="91"/>
    </row>
    <row r="485" spans="5:5" ht="15.75" customHeight="1" x14ac:dyDescent="0.25">
      <c r="E485" s="91"/>
    </row>
    <row r="486" spans="5:5" ht="15.75" customHeight="1" x14ac:dyDescent="0.25">
      <c r="E486" s="91"/>
    </row>
    <row r="487" spans="5:5" ht="15.75" customHeight="1" x14ac:dyDescent="0.25">
      <c r="E487" s="91"/>
    </row>
    <row r="488" spans="5:5" ht="15.75" customHeight="1" x14ac:dyDescent="0.25">
      <c r="E488" s="91"/>
    </row>
    <row r="489" spans="5:5" ht="15.75" customHeight="1" x14ac:dyDescent="0.25">
      <c r="E489" s="91"/>
    </row>
    <row r="490" spans="5:5" ht="15.75" customHeight="1" x14ac:dyDescent="0.25">
      <c r="E490" s="91"/>
    </row>
    <row r="491" spans="5:5" ht="15.75" customHeight="1" x14ac:dyDescent="0.25">
      <c r="E491" s="91"/>
    </row>
    <row r="492" spans="5:5" ht="15.75" customHeight="1" x14ac:dyDescent="0.25">
      <c r="E492" s="91"/>
    </row>
    <row r="493" spans="5:5" ht="15.75" customHeight="1" x14ac:dyDescent="0.25">
      <c r="E493" s="91"/>
    </row>
    <row r="494" spans="5:5" ht="15.75" customHeight="1" x14ac:dyDescent="0.25">
      <c r="E494" s="91"/>
    </row>
    <row r="495" spans="5:5" ht="15.75" customHeight="1" x14ac:dyDescent="0.25">
      <c r="E495" s="91"/>
    </row>
    <row r="496" spans="5:5" ht="15.75" customHeight="1" x14ac:dyDescent="0.25">
      <c r="E496" s="91"/>
    </row>
    <row r="497" spans="5:5" ht="15.75" customHeight="1" x14ac:dyDescent="0.25">
      <c r="E497" s="91"/>
    </row>
    <row r="498" spans="5:5" ht="15.75" customHeight="1" x14ac:dyDescent="0.25">
      <c r="E498" s="91"/>
    </row>
    <row r="499" spans="5:5" ht="15.75" customHeight="1" x14ac:dyDescent="0.25">
      <c r="E499" s="91"/>
    </row>
    <row r="500" spans="5:5" ht="15.75" customHeight="1" x14ac:dyDescent="0.25">
      <c r="E500" s="91"/>
    </row>
    <row r="501" spans="5:5" ht="15.75" customHeight="1" x14ac:dyDescent="0.25">
      <c r="E501" s="91"/>
    </row>
    <row r="502" spans="5:5" ht="15.75" customHeight="1" x14ac:dyDescent="0.25">
      <c r="E502" s="91"/>
    </row>
    <row r="503" spans="5:5" ht="15.75" customHeight="1" x14ac:dyDescent="0.25">
      <c r="E503" s="91"/>
    </row>
    <row r="504" spans="5:5" ht="15.75" customHeight="1" x14ac:dyDescent="0.25">
      <c r="E504" s="91"/>
    </row>
    <row r="505" spans="5:5" ht="15.75" customHeight="1" x14ac:dyDescent="0.25">
      <c r="E505" s="91"/>
    </row>
    <row r="506" spans="5:5" ht="15.75" customHeight="1" x14ac:dyDescent="0.25">
      <c r="E506" s="91"/>
    </row>
    <row r="507" spans="5:5" ht="15.75" customHeight="1" x14ac:dyDescent="0.25">
      <c r="E507" s="91"/>
    </row>
    <row r="508" spans="5:5" ht="15.75" customHeight="1" x14ac:dyDescent="0.25">
      <c r="E508" s="91"/>
    </row>
    <row r="509" spans="5:5" ht="15.75" customHeight="1" x14ac:dyDescent="0.25">
      <c r="E509" s="91"/>
    </row>
    <row r="510" spans="5:5" ht="15.75" customHeight="1" x14ac:dyDescent="0.25">
      <c r="E510" s="91"/>
    </row>
    <row r="511" spans="5:5" ht="15.75" customHeight="1" x14ac:dyDescent="0.25">
      <c r="E511" s="91"/>
    </row>
    <row r="512" spans="5:5" ht="15.75" customHeight="1" x14ac:dyDescent="0.25">
      <c r="E512" s="91"/>
    </row>
    <row r="513" spans="5:5" ht="15.75" customHeight="1" x14ac:dyDescent="0.25">
      <c r="E513" s="91"/>
    </row>
    <row r="514" spans="5:5" ht="15.75" customHeight="1" x14ac:dyDescent="0.25">
      <c r="E514" s="91"/>
    </row>
    <row r="515" spans="5:5" ht="15.75" customHeight="1" x14ac:dyDescent="0.25">
      <c r="E515" s="91"/>
    </row>
    <row r="516" spans="5:5" ht="15.75" customHeight="1" x14ac:dyDescent="0.25">
      <c r="E516" s="91"/>
    </row>
    <row r="517" spans="5:5" ht="15.75" customHeight="1" x14ac:dyDescent="0.25">
      <c r="E517" s="91"/>
    </row>
    <row r="518" spans="5:5" ht="15.75" customHeight="1" x14ac:dyDescent="0.25">
      <c r="E518" s="91"/>
    </row>
    <row r="519" spans="5:5" ht="15.75" customHeight="1" x14ac:dyDescent="0.25">
      <c r="E519" s="91"/>
    </row>
    <row r="520" spans="5:5" ht="15.75" customHeight="1" x14ac:dyDescent="0.25">
      <c r="E520" s="91"/>
    </row>
    <row r="521" spans="5:5" ht="15.75" customHeight="1" x14ac:dyDescent="0.25">
      <c r="E521" s="91"/>
    </row>
    <row r="522" spans="5:5" ht="15.75" customHeight="1" x14ac:dyDescent="0.25">
      <c r="E522" s="91"/>
    </row>
    <row r="523" spans="5:5" ht="15.75" customHeight="1" x14ac:dyDescent="0.25">
      <c r="E523" s="91"/>
    </row>
    <row r="524" spans="5:5" ht="15.75" customHeight="1" x14ac:dyDescent="0.25">
      <c r="E524" s="91"/>
    </row>
    <row r="525" spans="5:5" ht="15.75" customHeight="1" x14ac:dyDescent="0.25">
      <c r="E525" s="91"/>
    </row>
    <row r="526" spans="5:5" ht="15.75" customHeight="1" x14ac:dyDescent="0.25">
      <c r="E526" s="91"/>
    </row>
    <row r="527" spans="5:5" ht="15.75" customHeight="1" x14ac:dyDescent="0.25">
      <c r="E527" s="91"/>
    </row>
    <row r="528" spans="5:5" ht="15.75" customHeight="1" x14ac:dyDescent="0.25">
      <c r="E528" s="91"/>
    </row>
    <row r="529" spans="5:5" ht="15.75" customHeight="1" x14ac:dyDescent="0.25">
      <c r="E529" s="91"/>
    </row>
    <row r="530" spans="5:5" ht="15.75" customHeight="1" x14ac:dyDescent="0.25">
      <c r="E530" s="91"/>
    </row>
    <row r="531" spans="5:5" ht="15.75" customHeight="1" x14ac:dyDescent="0.25">
      <c r="E531" s="91"/>
    </row>
    <row r="532" spans="5:5" ht="15.75" customHeight="1" x14ac:dyDescent="0.25">
      <c r="E532" s="91"/>
    </row>
    <row r="533" spans="5:5" ht="15.75" customHeight="1" x14ac:dyDescent="0.25">
      <c r="E533" s="91"/>
    </row>
    <row r="534" spans="5:5" ht="15.75" customHeight="1" x14ac:dyDescent="0.25">
      <c r="E534" s="91"/>
    </row>
    <row r="535" spans="5:5" ht="15.75" customHeight="1" x14ac:dyDescent="0.25">
      <c r="E535" s="91"/>
    </row>
    <row r="536" spans="5:5" ht="15.75" customHeight="1" x14ac:dyDescent="0.25">
      <c r="E536" s="91"/>
    </row>
    <row r="537" spans="5:5" ht="15.75" customHeight="1" x14ac:dyDescent="0.25">
      <c r="E537" s="91"/>
    </row>
    <row r="538" spans="5:5" ht="15.75" customHeight="1" x14ac:dyDescent="0.25">
      <c r="E538" s="91"/>
    </row>
    <row r="539" spans="5:5" ht="15.75" customHeight="1" x14ac:dyDescent="0.25">
      <c r="E539" s="91"/>
    </row>
    <row r="540" spans="5:5" ht="15.75" customHeight="1" x14ac:dyDescent="0.25">
      <c r="E540" s="91"/>
    </row>
    <row r="541" spans="5:5" ht="15.75" customHeight="1" x14ac:dyDescent="0.25">
      <c r="E541" s="91"/>
    </row>
    <row r="542" spans="5:5" ht="15.75" customHeight="1" x14ac:dyDescent="0.25">
      <c r="E542" s="91"/>
    </row>
    <row r="543" spans="5:5" ht="15.75" customHeight="1" x14ac:dyDescent="0.25">
      <c r="E543" s="91"/>
    </row>
    <row r="544" spans="5:5" ht="15.75" customHeight="1" x14ac:dyDescent="0.25">
      <c r="E544" s="91"/>
    </row>
    <row r="545" spans="5:5" ht="15.75" customHeight="1" x14ac:dyDescent="0.25">
      <c r="E545" s="91"/>
    </row>
    <row r="546" spans="5:5" ht="15.75" customHeight="1" x14ac:dyDescent="0.25">
      <c r="E546" s="91"/>
    </row>
    <row r="547" spans="5:5" ht="15.75" customHeight="1" x14ac:dyDescent="0.25">
      <c r="E547" s="91"/>
    </row>
    <row r="548" spans="5:5" ht="15.75" customHeight="1" x14ac:dyDescent="0.25">
      <c r="E548" s="91"/>
    </row>
    <row r="549" spans="5:5" ht="15.75" customHeight="1" x14ac:dyDescent="0.25">
      <c r="E549" s="91"/>
    </row>
    <row r="550" spans="5:5" ht="15.75" customHeight="1" x14ac:dyDescent="0.25">
      <c r="E550" s="91"/>
    </row>
    <row r="551" spans="5:5" ht="15.75" customHeight="1" x14ac:dyDescent="0.25">
      <c r="E551" s="91"/>
    </row>
    <row r="552" spans="5:5" ht="15.75" customHeight="1" x14ac:dyDescent="0.25">
      <c r="E552" s="91"/>
    </row>
    <row r="553" spans="5:5" ht="15.75" customHeight="1" x14ac:dyDescent="0.25">
      <c r="E553" s="91"/>
    </row>
    <row r="554" spans="5:5" ht="15.75" customHeight="1" x14ac:dyDescent="0.25">
      <c r="E554" s="91"/>
    </row>
    <row r="555" spans="5:5" ht="15.75" customHeight="1" x14ac:dyDescent="0.25">
      <c r="E555" s="91"/>
    </row>
    <row r="556" spans="5:5" ht="15.75" customHeight="1" x14ac:dyDescent="0.25">
      <c r="E556" s="91"/>
    </row>
    <row r="557" spans="5:5" ht="15.75" customHeight="1" x14ac:dyDescent="0.25">
      <c r="E557" s="91"/>
    </row>
    <row r="558" spans="5:5" ht="15.75" customHeight="1" x14ac:dyDescent="0.25">
      <c r="E558" s="91"/>
    </row>
    <row r="559" spans="5:5" ht="15.75" customHeight="1" x14ac:dyDescent="0.25">
      <c r="E559" s="91"/>
    </row>
    <row r="560" spans="5:5" ht="15.75" customHeight="1" x14ac:dyDescent="0.25">
      <c r="E560" s="91"/>
    </row>
    <row r="561" spans="5:5" ht="15.75" customHeight="1" x14ac:dyDescent="0.25">
      <c r="E561" s="91"/>
    </row>
    <row r="562" spans="5:5" ht="15.75" customHeight="1" x14ac:dyDescent="0.25">
      <c r="E562" s="91"/>
    </row>
    <row r="563" spans="5:5" ht="15.75" customHeight="1" x14ac:dyDescent="0.25">
      <c r="E563" s="91"/>
    </row>
    <row r="564" spans="5:5" ht="15.75" customHeight="1" x14ac:dyDescent="0.25">
      <c r="E564" s="91"/>
    </row>
    <row r="565" spans="5:5" ht="15.75" customHeight="1" x14ac:dyDescent="0.25">
      <c r="E565" s="91"/>
    </row>
    <row r="566" spans="5:5" ht="15.75" customHeight="1" x14ac:dyDescent="0.25">
      <c r="E566" s="91"/>
    </row>
    <row r="567" spans="5:5" ht="15.75" customHeight="1" x14ac:dyDescent="0.25">
      <c r="E567" s="91"/>
    </row>
    <row r="568" spans="5:5" ht="15.75" customHeight="1" x14ac:dyDescent="0.25">
      <c r="E568" s="91"/>
    </row>
    <row r="569" spans="5:5" ht="15.75" customHeight="1" x14ac:dyDescent="0.25">
      <c r="E569" s="91"/>
    </row>
    <row r="570" spans="5:5" ht="15.75" customHeight="1" x14ac:dyDescent="0.25">
      <c r="E570" s="91"/>
    </row>
    <row r="571" spans="5:5" ht="15.75" customHeight="1" x14ac:dyDescent="0.25">
      <c r="E571" s="91"/>
    </row>
    <row r="572" spans="5:5" ht="15.75" customHeight="1" x14ac:dyDescent="0.25">
      <c r="E572" s="91"/>
    </row>
    <row r="573" spans="5:5" ht="15.75" customHeight="1" x14ac:dyDescent="0.25">
      <c r="E573" s="91"/>
    </row>
    <row r="574" spans="5:5" ht="15.75" customHeight="1" x14ac:dyDescent="0.25">
      <c r="E574" s="91"/>
    </row>
    <row r="575" spans="5:5" ht="15.75" customHeight="1" x14ac:dyDescent="0.25">
      <c r="E575" s="91"/>
    </row>
    <row r="576" spans="5:5" ht="15.75" customHeight="1" x14ac:dyDescent="0.25">
      <c r="E576" s="91"/>
    </row>
    <row r="577" spans="5:5" ht="15.75" customHeight="1" x14ac:dyDescent="0.25">
      <c r="E577" s="91"/>
    </row>
    <row r="578" spans="5:5" ht="15.75" customHeight="1" x14ac:dyDescent="0.25">
      <c r="E578" s="91"/>
    </row>
    <row r="579" spans="5:5" ht="15.75" customHeight="1" x14ac:dyDescent="0.25">
      <c r="E579" s="91"/>
    </row>
    <row r="580" spans="5:5" ht="15.75" customHeight="1" x14ac:dyDescent="0.25">
      <c r="E580" s="91"/>
    </row>
    <row r="581" spans="5:5" ht="15.75" customHeight="1" x14ac:dyDescent="0.25">
      <c r="E581" s="91"/>
    </row>
    <row r="582" spans="5:5" ht="15.75" customHeight="1" x14ac:dyDescent="0.25">
      <c r="E582" s="91"/>
    </row>
    <row r="583" spans="5:5" ht="15.75" customHeight="1" x14ac:dyDescent="0.25">
      <c r="E583" s="91"/>
    </row>
    <row r="584" spans="5:5" ht="15.75" customHeight="1" x14ac:dyDescent="0.25">
      <c r="E584" s="91"/>
    </row>
    <row r="585" spans="5:5" ht="15.75" customHeight="1" x14ac:dyDescent="0.25">
      <c r="E585" s="91"/>
    </row>
    <row r="586" spans="5:5" ht="15.75" customHeight="1" x14ac:dyDescent="0.25">
      <c r="E586" s="91"/>
    </row>
    <row r="587" spans="5:5" ht="15.75" customHeight="1" x14ac:dyDescent="0.25">
      <c r="E587" s="91"/>
    </row>
    <row r="588" spans="5:5" ht="15.75" customHeight="1" x14ac:dyDescent="0.25">
      <c r="E588" s="91"/>
    </row>
    <row r="589" spans="5:5" ht="15.75" customHeight="1" x14ac:dyDescent="0.25">
      <c r="E589" s="91"/>
    </row>
    <row r="590" spans="5:5" ht="15.75" customHeight="1" x14ac:dyDescent="0.25">
      <c r="E590" s="91"/>
    </row>
    <row r="591" spans="5:5" ht="15.75" customHeight="1" x14ac:dyDescent="0.25">
      <c r="E591" s="91"/>
    </row>
    <row r="592" spans="5:5" ht="15.75" customHeight="1" x14ac:dyDescent="0.25">
      <c r="E592" s="91"/>
    </row>
    <row r="593" spans="5:5" ht="15.75" customHeight="1" x14ac:dyDescent="0.25">
      <c r="E593" s="91"/>
    </row>
    <row r="594" spans="5:5" ht="15.75" customHeight="1" x14ac:dyDescent="0.25">
      <c r="E594" s="91"/>
    </row>
    <row r="595" spans="5:5" ht="15.75" customHeight="1" x14ac:dyDescent="0.25">
      <c r="E595" s="91"/>
    </row>
    <row r="596" spans="5:5" ht="15.75" customHeight="1" x14ac:dyDescent="0.25">
      <c r="E596" s="91"/>
    </row>
    <row r="597" spans="5:5" ht="15.75" customHeight="1" x14ac:dyDescent="0.25">
      <c r="E597" s="91"/>
    </row>
    <row r="598" spans="5:5" ht="15.75" customHeight="1" x14ac:dyDescent="0.25">
      <c r="E598" s="91"/>
    </row>
    <row r="599" spans="5:5" ht="15.75" customHeight="1" x14ac:dyDescent="0.25">
      <c r="E599" s="91"/>
    </row>
    <row r="600" spans="5:5" ht="15.75" customHeight="1" x14ac:dyDescent="0.25">
      <c r="E600" s="91"/>
    </row>
    <row r="601" spans="5:5" ht="15.75" customHeight="1" x14ac:dyDescent="0.25">
      <c r="E601" s="91"/>
    </row>
    <row r="602" spans="5:5" ht="15.75" customHeight="1" x14ac:dyDescent="0.25">
      <c r="E602" s="91"/>
    </row>
    <row r="603" spans="5:5" ht="15.75" customHeight="1" x14ac:dyDescent="0.25">
      <c r="E603" s="91"/>
    </row>
    <row r="604" spans="5:5" ht="15.75" customHeight="1" x14ac:dyDescent="0.25">
      <c r="E604" s="91"/>
    </row>
    <row r="605" spans="5:5" ht="15.75" customHeight="1" x14ac:dyDescent="0.25">
      <c r="E605" s="91"/>
    </row>
    <row r="606" spans="5:5" ht="15.75" customHeight="1" x14ac:dyDescent="0.25">
      <c r="E606" s="91"/>
    </row>
    <row r="607" spans="5:5" ht="15.75" customHeight="1" x14ac:dyDescent="0.25">
      <c r="E607" s="91"/>
    </row>
    <row r="608" spans="5:5" ht="15.75" customHeight="1" x14ac:dyDescent="0.25">
      <c r="E608" s="91"/>
    </row>
    <row r="609" spans="5:5" ht="15.75" customHeight="1" x14ac:dyDescent="0.25">
      <c r="E609" s="91"/>
    </row>
    <row r="610" spans="5:5" ht="15.75" customHeight="1" x14ac:dyDescent="0.25">
      <c r="E610" s="91"/>
    </row>
    <row r="611" spans="5:5" ht="15.75" customHeight="1" x14ac:dyDescent="0.25">
      <c r="E611" s="91"/>
    </row>
    <row r="612" spans="5:5" ht="15.75" customHeight="1" x14ac:dyDescent="0.25">
      <c r="E612" s="91"/>
    </row>
    <row r="613" spans="5:5" ht="15.75" customHeight="1" x14ac:dyDescent="0.25">
      <c r="E613" s="91"/>
    </row>
    <row r="614" spans="5:5" ht="15.75" customHeight="1" x14ac:dyDescent="0.25">
      <c r="E614" s="91"/>
    </row>
    <row r="615" spans="5:5" ht="15.75" customHeight="1" x14ac:dyDescent="0.25">
      <c r="E615" s="91"/>
    </row>
    <row r="616" spans="5:5" ht="15.75" customHeight="1" x14ac:dyDescent="0.25">
      <c r="E616" s="91"/>
    </row>
    <row r="617" spans="5:5" ht="15.75" customHeight="1" x14ac:dyDescent="0.25">
      <c r="E617" s="91"/>
    </row>
    <row r="618" spans="5:5" ht="15.75" customHeight="1" x14ac:dyDescent="0.25">
      <c r="E618" s="91"/>
    </row>
    <row r="619" spans="5:5" ht="15.75" customHeight="1" x14ac:dyDescent="0.25">
      <c r="E619" s="91"/>
    </row>
    <row r="620" spans="5:5" ht="15.75" customHeight="1" x14ac:dyDescent="0.25">
      <c r="E620" s="91"/>
    </row>
    <row r="621" spans="5:5" ht="15.75" customHeight="1" x14ac:dyDescent="0.25">
      <c r="E621" s="91"/>
    </row>
    <row r="622" spans="5:5" ht="15.75" customHeight="1" x14ac:dyDescent="0.25">
      <c r="E622" s="91"/>
    </row>
    <row r="623" spans="5:5" ht="15.75" customHeight="1" x14ac:dyDescent="0.25">
      <c r="E623" s="91"/>
    </row>
    <row r="624" spans="5:5" ht="15.75" customHeight="1" x14ac:dyDescent="0.25">
      <c r="E624" s="91"/>
    </row>
    <row r="625" spans="5:5" ht="15.75" customHeight="1" x14ac:dyDescent="0.25">
      <c r="E625" s="91"/>
    </row>
    <row r="626" spans="5:5" ht="15.75" customHeight="1" x14ac:dyDescent="0.25">
      <c r="E626" s="91"/>
    </row>
    <row r="627" spans="5:5" ht="15.75" customHeight="1" x14ac:dyDescent="0.25">
      <c r="E627" s="91"/>
    </row>
    <row r="628" spans="5:5" ht="15.75" customHeight="1" x14ac:dyDescent="0.25">
      <c r="E628" s="91"/>
    </row>
    <row r="629" spans="5:5" ht="15.75" customHeight="1" x14ac:dyDescent="0.25">
      <c r="E629" s="91"/>
    </row>
    <row r="630" spans="5:5" ht="15.75" customHeight="1" x14ac:dyDescent="0.25">
      <c r="E630" s="91"/>
    </row>
    <row r="631" spans="5:5" ht="15.75" customHeight="1" x14ac:dyDescent="0.25">
      <c r="E631" s="91"/>
    </row>
    <row r="632" spans="5:5" ht="15.75" customHeight="1" x14ac:dyDescent="0.25">
      <c r="E632" s="91"/>
    </row>
    <row r="633" spans="5:5" ht="15.75" customHeight="1" x14ac:dyDescent="0.25">
      <c r="E633" s="91"/>
    </row>
    <row r="634" spans="5:5" ht="15.75" customHeight="1" x14ac:dyDescent="0.25">
      <c r="E634" s="91"/>
    </row>
    <row r="635" spans="5:5" ht="15.75" customHeight="1" x14ac:dyDescent="0.25">
      <c r="E635" s="91"/>
    </row>
    <row r="636" spans="5:5" ht="15.75" customHeight="1" x14ac:dyDescent="0.25">
      <c r="E636" s="91"/>
    </row>
    <row r="637" spans="5:5" ht="15.75" customHeight="1" x14ac:dyDescent="0.25">
      <c r="E637" s="91"/>
    </row>
    <row r="638" spans="5:5" ht="15.75" customHeight="1" x14ac:dyDescent="0.25">
      <c r="E638" s="91"/>
    </row>
    <row r="639" spans="5:5" ht="15.75" customHeight="1" x14ac:dyDescent="0.25">
      <c r="E639" s="91"/>
    </row>
    <row r="640" spans="5:5" ht="15.75" customHeight="1" x14ac:dyDescent="0.25">
      <c r="E640" s="91"/>
    </row>
    <row r="641" spans="5:5" ht="15.75" customHeight="1" x14ac:dyDescent="0.25">
      <c r="E641" s="91"/>
    </row>
    <row r="642" spans="5:5" ht="15.75" customHeight="1" x14ac:dyDescent="0.25">
      <c r="E642" s="91"/>
    </row>
    <row r="643" spans="5:5" ht="15.75" customHeight="1" x14ac:dyDescent="0.25">
      <c r="E643" s="91"/>
    </row>
    <row r="644" spans="5:5" ht="15.75" customHeight="1" x14ac:dyDescent="0.25">
      <c r="E644" s="91"/>
    </row>
    <row r="645" spans="5:5" ht="15.75" customHeight="1" x14ac:dyDescent="0.25">
      <c r="E645" s="91"/>
    </row>
    <row r="646" spans="5:5" ht="15.75" customHeight="1" x14ac:dyDescent="0.25">
      <c r="E646" s="91"/>
    </row>
    <row r="647" spans="5:5" ht="15.75" customHeight="1" x14ac:dyDescent="0.25">
      <c r="E647" s="91"/>
    </row>
    <row r="648" spans="5:5" ht="15.75" customHeight="1" x14ac:dyDescent="0.25">
      <c r="E648" s="91"/>
    </row>
    <row r="649" spans="5:5" ht="15.75" customHeight="1" x14ac:dyDescent="0.25">
      <c r="E649" s="91"/>
    </row>
    <row r="650" spans="5:5" ht="15.75" customHeight="1" x14ac:dyDescent="0.25">
      <c r="E650" s="91"/>
    </row>
    <row r="651" spans="5:5" ht="15.75" customHeight="1" x14ac:dyDescent="0.25">
      <c r="E651" s="91"/>
    </row>
    <row r="652" spans="5:5" ht="15.75" customHeight="1" x14ac:dyDescent="0.25">
      <c r="E652" s="91"/>
    </row>
    <row r="653" spans="5:5" ht="15.75" customHeight="1" x14ac:dyDescent="0.25">
      <c r="E653" s="91"/>
    </row>
    <row r="654" spans="5:5" ht="15.75" customHeight="1" x14ac:dyDescent="0.25">
      <c r="E654" s="91"/>
    </row>
    <row r="655" spans="5:5" ht="15.75" customHeight="1" x14ac:dyDescent="0.25">
      <c r="E655" s="91"/>
    </row>
    <row r="656" spans="5:5" ht="15.75" customHeight="1" x14ac:dyDescent="0.25">
      <c r="E656" s="91"/>
    </row>
    <row r="657" spans="5:5" ht="15.75" customHeight="1" x14ac:dyDescent="0.25">
      <c r="E657" s="91"/>
    </row>
    <row r="658" spans="5:5" ht="15.75" customHeight="1" x14ac:dyDescent="0.25">
      <c r="E658" s="91"/>
    </row>
    <row r="659" spans="5:5" ht="15.75" customHeight="1" x14ac:dyDescent="0.25">
      <c r="E659" s="91"/>
    </row>
    <row r="660" spans="5:5" ht="15.75" customHeight="1" x14ac:dyDescent="0.25">
      <c r="E660" s="91"/>
    </row>
    <row r="661" spans="5:5" ht="15.75" customHeight="1" x14ac:dyDescent="0.25">
      <c r="E661" s="91"/>
    </row>
    <row r="662" spans="5:5" ht="15.75" customHeight="1" x14ac:dyDescent="0.25">
      <c r="E662" s="91"/>
    </row>
    <row r="663" spans="5:5" ht="15.75" customHeight="1" x14ac:dyDescent="0.25">
      <c r="E663" s="91"/>
    </row>
    <row r="664" spans="5:5" ht="15.75" customHeight="1" x14ac:dyDescent="0.25">
      <c r="E664" s="91"/>
    </row>
    <row r="665" spans="5:5" ht="15.75" customHeight="1" x14ac:dyDescent="0.25">
      <c r="E665" s="91"/>
    </row>
    <row r="666" spans="5:5" ht="15.75" customHeight="1" x14ac:dyDescent="0.25">
      <c r="E666" s="91"/>
    </row>
    <row r="667" spans="5:5" ht="15.75" customHeight="1" x14ac:dyDescent="0.25">
      <c r="E667" s="91"/>
    </row>
    <row r="668" spans="5:5" ht="15.75" customHeight="1" x14ac:dyDescent="0.25">
      <c r="E668" s="91"/>
    </row>
    <row r="669" spans="5:5" ht="15.75" customHeight="1" x14ac:dyDescent="0.25">
      <c r="E669" s="91"/>
    </row>
    <row r="670" spans="5:5" ht="15.75" customHeight="1" x14ac:dyDescent="0.25">
      <c r="E670" s="91"/>
    </row>
    <row r="671" spans="5:5" ht="15.75" customHeight="1" x14ac:dyDescent="0.25">
      <c r="E671" s="91"/>
    </row>
    <row r="672" spans="5:5" ht="15.75" customHeight="1" x14ac:dyDescent="0.25">
      <c r="E672" s="91"/>
    </row>
    <row r="673" spans="5:5" ht="15.75" customHeight="1" x14ac:dyDescent="0.25">
      <c r="E673" s="91"/>
    </row>
    <row r="674" spans="5:5" ht="15.75" customHeight="1" x14ac:dyDescent="0.25">
      <c r="E674" s="91"/>
    </row>
    <row r="675" spans="5:5" ht="15.75" customHeight="1" x14ac:dyDescent="0.25">
      <c r="E675" s="91"/>
    </row>
    <row r="676" spans="5:5" ht="15.75" customHeight="1" x14ac:dyDescent="0.25">
      <c r="E676" s="91"/>
    </row>
    <row r="677" spans="5:5" ht="15.75" customHeight="1" x14ac:dyDescent="0.25">
      <c r="E677" s="91"/>
    </row>
    <row r="678" spans="5:5" ht="15.75" customHeight="1" x14ac:dyDescent="0.25">
      <c r="E678" s="91"/>
    </row>
    <row r="679" spans="5:5" ht="15.75" customHeight="1" x14ac:dyDescent="0.25">
      <c r="E679" s="91"/>
    </row>
    <row r="680" spans="5:5" ht="15.75" customHeight="1" x14ac:dyDescent="0.25">
      <c r="E680" s="91"/>
    </row>
    <row r="681" spans="5:5" ht="15.75" customHeight="1" x14ac:dyDescent="0.25">
      <c r="E681" s="91"/>
    </row>
    <row r="682" spans="5:5" ht="15.75" customHeight="1" x14ac:dyDescent="0.25">
      <c r="E682" s="91"/>
    </row>
    <row r="683" spans="5:5" ht="15.75" customHeight="1" x14ac:dyDescent="0.25">
      <c r="E683" s="91"/>
    </row>
    <row r="684" spans="5:5" ht="15.75" customHeight="1" x14ac:dyDescent="0.25">
      <c r="E684" s="91"/>
    </row>
    <row r="685" spans="5:5" ht="15.75" customHeight="1" x14ac:dyDescent="0.25">
      <c r="E685" s="91"/>
    </row>
    <row r="686" spans="5:5" ht="15.75" customHeight="1" x14ac:dyDescent="0.25">
      <c r="E686" s="91"/>
    </row>
    <row r="687" spans="5:5" ht="15.75" customHeight="1" x14ac:dyDescent="0.25">
      <c r="E687" s="91"/>
    </row>
    <row r="688" spans="5:5" ht="15.75" customHeight="1" x14ac:dyDescent="0.25">
      <c r="E688" s="91"/>
    </row>
    <row r="689" spans="5:5" ht="15.75" customHeight="1" x14ac:dyDescent="0.25">
      <c r="E689" s="91"/>
    </row>
    <row r="690" spans="5:5" ht="15.75" customHeight="1" x14ac:dyDescent="0.25">
      <c r="E690" s="91"/>
    </row>
    <row r="691" spans="5:5" ht="15.75" customHeight="1" x14ac:dyDescent="0.25">
      <c r="E691" s="91"/>
    </row>
    <row r="692" spans="5:5" ht="15.75" customHeight="1" x14ac:dyDescent="0.25">
      <c r="E692" s="91"/>
    </row>
    <row r="693" spans="5:5" ht="15.75" customHeight="1" x14ac:dyDescent="0.25">
      <c r="E693" s="91"/>
    </row>
    <row r="694" spans="5:5" ht="15.75" customHeight="1" x14ac:dyDescent="0.25">
      <c r="E694" s="91"/>
    </row>
    <row r="695" spans="5:5" ht="15.75" customHeight="1" x14ac:dyDescent="0.25">
      <c r="E695" s="91"/>
    </row>
    <row r="696" spans="5:5" ht="15.75" customHeight="1" x14ac:dyDescent="0.25">
      <c r="E696" s="91"/>
    </row>
    <row r="697" spans="5:5" ht="15.75" customHeight="1" x14ac:dyDescent="0.25">
      <c r="E697" s="91"/>
    </row>
    <row r="698" spans="5:5" ht="15.75" customHeight="1" x14ac:dyDescent="0.25">
      <c r="E698" s="91"/>
    </row>
    <row r="699" spans="5:5" ht="15.75" customHeight="1" x14ac:dyDescent="0.25">
      <c r="E699" s="91"/>
    </row>
    <row r="700" spans="5:5" ht="15.75" customHeight="1" x14ac:dyDescent="0.25">
      <c r="E700" s="91"/>
    </row>
    <row r="701" spans="5:5" ht="15.75" customHeight="1" x14ac:dyDescent="0.25">
      <c r="E701" s="91"/>
    </row>
    <row r="702" spans="5:5" ht="15.75" customHeight="1" x14ac:dyDescent="0.25">
      <c r="E702" s="91"/>
    </row>
    <row r="703" spans="5:5" ht="15.75" customHeight="1" x14ac:dyDescent="0.25">
      <c r="E703" s="91"/>
    </row>
    <row r="704" spans="5:5" ht="15.75" customHeight="1" x14ac:dyDescent="0.25">
      <c r="E704" s="91"/>
    </row>
    <row r="705" spans="5:5" ht="15.75" customHeight="1" x14ac:dyDescent="0.25">
      <c r="E705" s="91"/>
    </row>
    <row r="706" spans="5:5" ht="15.75" customHeight="1" x14ac:dyDescent="0.25">
      <c r="E706" s="91"/>
    </row>
    <row r="707" spans="5:5" ht="15.75" customHeight="1" x14ac:dyDescent="0.25">
      <c r="E707" s="91"/>
    </row>
    <row r="708" spans="5:5" ht="15.75" customHeight="1" x14ac:dyDescent="0.25">
      <c r="E708" s="91"/>
    </row>
    <row r="709" spans="5:5" ht="15.75" customHeight="1" x14ac:dyDescent="0.25">
      <c r="E709" s="91"/>
    </row>
    <row r="710" spans="5:5" ht="15.75" customHeight="1" x14ac:dyDescent="0.25">
      <c r="E710" s="91"/>
    </row>
    <row r="711" spans="5:5" ht="15.75" customHeight="1" x14ac:dyDescent="0.25">
      <c r="E711" s="91"/>
    </row>
    <row r="712" spans="5:5" ht="15.75" customHeight="1" x14ac:dyDescent="0.25">
      <c r="E712" s="91"/>
    </row>
    <row r="713" spans="5:5" ht="15.75" customHeight="1" x14ac:dyDescent="0.25">
      <c r="E713" s="91"/>
    </row>
    <row r="714" spans="5:5" ht="15.75" customHeight="1" x14ac:dyDescent="0.25">
      <c r="E714" s="91"/>
    </row>
    <row r="715" spans="5:5" ht="15.75" customHeight="1" x14ac:dyDescent="0.25">
      <c r="E715" s="91"/>
    </row>
    <row r="716" spans="5:5" ht="15.75" customHeight="1" x14ac:dyDescent="0.25">
      <c r="E716" s="91"/>
    </row>
    <row r="717" spans="5:5" ht="15.75" customHeight="1" x14ac:dyDescent="0.25">
      <c r="E717" s="91"/>
    </row>
    <row r="718" spans="5:5" ht="15.75" customHeight="1" x14ac:dyDescent="0.25">
      <c r="E718" s="91"/>
    </row>
    <row r="719" spans="5:5" ht="15.75" customHeight="1" x14ac:dyDescent="0.25">
      <c r="E719" s="91"/>
    </row>
    <row r="720" spans="5:5" ht="15.75" customHeight="1" x14ac:dyDescent="0.25">
      <c r="E720" s="91"/>
    </row>
    <row r="721" spans="5:5" ht="15.75" customHeight="1" x14ac:dyDescent="0.25">
      <c r="E721" s="91"/>
    </row>
    <row r="722" spans="5:5" ht="15.75" customHeight="1" x14ac:dyDescent="0.25">
      <c r="E722" s="91"/>
    </row>
    <row r="723" spans="5:5" ht="15.75" customHeight="1" x14ac:dyDescent="0.25">
      <c r="E723" s="91"/>
    </row>
    <row r="724" spans="5:5" ht="15.75" customHeight="1" x14ac:dyDescent="0.25">
      <c r="E724" s="91"/>
    </row>
    <row r="725" spans="5:5" ht="15.75" customHeight="1" x14ac:dyDescent="0.25">
      <c r="E725" s="91"/>
    </row>
    <row r="726" spans="5:5" ht="15.75" customHeight="1" x14ac:dyDescent="0.25">
      <c r="E726" s="91"/>
    </row>
    <row r="727" spans="5:5" ht="15.75" customHeight="1" x14ac:dyDescent="0.25">
      <c r="E727" s="91"/>
    </row>
    <row r="728" spans="5:5" ht="15.75" customHeight="1" x14ac:dyDescent="0.25">
      <c r="E728" s="91"/>
    </row>
    <row r="729" spans="5:5" ht="15.75" customHeight="1" x14ac:dyDescent="0.25">
      <c r="E729" s="91"/>
    </row>
    <row r="730" spans="5:5" ht="15.75" customHeight="1" x14ac:dyDescent="0.25">
      <c r="E730" s="91"/>
    </row>
    <row r="731" spans="5:5" ht="15.75" customHeight="1" x14ac:dyDescent="0.25">
      <c r="E731" s="91"/>
    </row>
    <row r="732" spans="5:5" ht="15.75" customHeight="1" x14ac:dyDescent="0.25">
      <c r="E732" s="91"/>
    </row>
    <row r="733" spans="5:5" ht="15.75" customHeight="1" x14ac:dyDescent="0.25">
      <c r="E733" s="91"/>
    </row>
    <row r="734" spans="5:5" ht="15.75" customHeight="1" x14ac:dyDescent="0.25">
      <c r="E734" s="91"/>
    </row>
    <row r="735" spans="5:5" ht="15.75" customHeight="1" x14ac:dyDescent="0.25">
      <c r="E735" s="91"/>
    </row>
    <row r="736" spans="5:5" ht="15.75" customHeight="1" x14ac:dyDescent="0.25">
      <c r="E736" s="91"/>
    </row>
    <row r="737" spans="5:5" ht="15.75" customHeight="1" x14ac:dyDescent="0.25">
      <c r="E737" s="91"/>
    </row>
    <row r="738" spans="5:5" ht="15.75" customHeight="1" x14ac:dyDescent="0.25">
      <c r="E738" s="91"/>
    </row>
    <row r="739" spans="5:5" ht="15.75" customHeight="1" x14ac:dyDescent="0.25">
      <c r="E739" s="91"/>
    </row>
    <row r="740" spans="5:5" ht="15.75" customHeight="1" x14ac:dyDescent="0.25">
      <c r="E740" s="91"/>
    </row>
    <row r="741" spans="5:5" ht="15.75" customHeight="1" x14ac:dyDescent="0.25">
      <c r="E741" s="91"/>
    </row>
    <row r="742" spans="5:5" ht="15.75" customHeight="1" x14ac:dyDescent="0.25">
      <c r="E742" s="91"/>
    </row>
    <row r="743" spans="5:5" ht="15.75" customHeight="1" x14ac:dyDescent="0.25">
      <c r="E743" s="91"/>
    </row>
    <row r="744" spans="5:5" ht="15.75" customHeight="1" x14ac:dyDescent="0.25">
      <c r="E744" s="91"/>
    </row>
    <row r="745" spans="5:5" ht="15.75" customHeight="1" x14ac:dyDescent="0.25">
      <c r="E745" s="91"/>
    </row>
    <row r="746" spans="5:5" ht="15.75" customHeight="1" x14ac:dyDescent="0.25">
      <c r="E746" s="91"/>
    </row>
    <row r="747" spans="5:5" ht="15.75" customHeight="1" x14ac:dyDescent="0.25">
      <c r="E747" s="91"/>
    </row>
    <row r="748" spans="5:5" ht="15.75" customHeight="1" x14ac:dyDescent="0.25">
      <c r="E748" s="91"/>
    </row>
    <row r="749" spans="5:5" ht="15.75" customHeight="1" x14ac:dyDescent="0.25">
      <c r="E749" s="91"/>
    </row>
    <row r="750" spans="5:5" ht="15.75" customHeight="1" x14ac:dyDescent="0.25">
      <c r="E750" s="91"/>
    </row>
    <row r="751" spans="5:5" ht="15.75" customHeight="1" x14ac:dyDescent="0.25">
      <c r="E751" s="91"/>
    </row>
    <row r="752" spans="5:5" ht="15.75" customHeight="1" x14ac:dyDescent="0.25">
      <c r="E752" s="91"/>
    </row>
    <row r="753" spans="5:5" ht="15.75" customHeight="1" x14ac:dyDescent="0.25">
      <c r="E753" s="91"/>
    </row>
    <row r="754" spans="5:5" ht="15.75" customHeight="1" x14ac:dyDescent="0.25">
      <c r="E754" s="91"/>
    </row>
    <row r="755" spans="5:5" ht="15.75" customHeight="1" x14ac:dyDescent="0.25">
      <c r="E755" s="91"/>
    </row>
    <row r="756" spans="5:5" ht="15.75" customHeight="1" x14ac:dyDescent="0.25">
      <c r="E756" s="91"/>
    </row>
    <row r="757" spans="5:5" ht="15.75" customHeight="1" x14ac:dyDescent="0.25">
      <c r="E757" s="91"/>
    </row>
    <row r="758" spans="5:5" ht="15.75" customHeight="1" x14ac:dyDescent="0.25">
      <c r="E758" s="91"/>
    </row>
    <row r="759" spans="5:5" ht="15.75" customHeight="1" x14ac:dyDescent="0.25">
      <c r="E759" s="91"/>
    </row>
    <row r="760" spans="5:5" ht="15.75" customHeight="1" x14ac:dyDescent="0.25">
      <c r="E760" s="91"/>
    </row>
    <row r="761" spans="5:5" ht="15.75" customHeight="1" x14ac:dyDescent="0.25">
      <c r="E761" s="91"/>
    </row>
    <row r="762" spans="5:5" ht="15.75" customHeight="1" x14ac:dyDescent="0.25">
      <c r="E762" s="91"/>
    </row>
    <row r="763" spans="5:5" ht="15.75" customHeight="1" x14ac:dyDescent="0.25">
      <c r="E763" s="91"/>
    </row>
    <row r="764" spans="5:5" ht="15.75" customHeight="1" x14ac:dyDescent="0.25">
      <c r="E764" s="91"/>
    </row>
    <row r="765" spans="5:5" ht="15.75" customHeight="1" x14ac:dyDescent="0.25">
      <c r="E765" s="91"/>
    </row>
    <row r="766" spans="5:5" ht="15.75" customHeight="1" x14ac:dyDescent="0.25">
      <c r="E766" s="91"/>
    </row>
    <row r="767" spans="5:5" ht="15.75" customHeight="1" x14ac:dyDescent="0.25">
      <c r="E767" s="91"/>
    </row>
    <row r="768" spans="5:5" ht="15.75" customHeight="1" x14ac:dyDescent="0.25">
      <c r="E768" s="91"/>
    </row>
    <row r="769" spans="5:5" ht="15.75" customHeight="1" x14ac:dyDescent="0.25">
      <c r="E769" s="91"/>
    </row>
    <row r="770" spans="5:5" ht="15.75" customHeight="1" x14ac:dyDescent="0.25">
      <c r="E770" s="91"/>
    </row>
    <row r="771" spans="5:5" ht="15.75" customHeight="1" x14ac:dyDescent="0.25">
      <c r="E771" s="91"/>
    </row>
    <row r="772" spans="5:5" ht="15.75" customHeight="1" x14ac:dyDescent="0.25">
      <c r="E772" s="91"/>
    </row>
    <row r="773" spans="5:5" ht="15.75" customHeight="1" x14ac:dyDescent="0.25">
      <c r="E773" s="91"/>
    </row>
    <row r="774" spans="5:5" ht="15.75" customHeight="1" x14ac:dyDescent="0.25">
      <c r="E774" s="91"/>
    </row>
    <row r="775" spans="5:5" ht="15.75" customHeight="1" x14ac:dyDescent="0.25">
      <c r="E775" s="91"/>
    </row>
    <row r="776" spans="5:5" ht="15.75" customHeight="1" x14ac:dyDescent="0.25">
      <c r="E776" s="91"/>
    </row>
    <row r="777" spans="5:5" ht="15.75" customHeight="1" x14ac:dyDescent="0.25">
      <c r="E777" s="91"/>
    </row>
    <row r="778" spans="5:5" ht="15.75" customHeight="1" x14ac:dyDescent="0.25">
      <c r="E778" s="91"/>
    </row>
    <row r="779" spans="5:5" ht="15.75" customHeight="1" x14ac:dyDescent="0.25">
      <c r="E779" s="91"/>
    </row>
    <row r="780" spans="5:5" ht="15.75" customHeight="1" x14ac:dyDescent="0.25">
      <c r="E780" s="91"/>
    </row>
    <row r="781" spans="5:5" ht="15.75" customHeight="1" x14ac:dyDescent="0.25">
      <c r="E781" s="91"/>
    </row>
    <row r="782" spans="5:5" ht="15.75" customHeight="1" x14ac:dyDescent="0.25">
      <c r="E782" s="91"/>
    </row>
    <row r="783" spans="5:5" ht="15.75" customHeight="1" x14ac:dyDescent="0.25">
      <c r="E783" s="91"/>
    </row>
    <row r="784" spans="5:5" ht="15.75" customHeight="1" x14ac:dyDescent="0.25">
      <c r="E784" s="91"/>
    </row>
    <row r="785" spans="5:5" ht="15.75" customHeight="1" x14ac:dyDescent="0.25">
      <c r="E785" s="91"/>
    </row>
    <row r="786" spans="5:5" ht="15.75" customHeight="1" x14ac:dyDescent="0.25">
      <c r="E786" s="91"/>
    </row>
    <row r="787" spans="5:5" ht="15.75" customHeight="1" x14ac:dyDescent="0.25">
      <c r="E787" s="91"/>
    </row>
    <row r="788" spans="5:5" ht="15.75" customHeight="1" x14ac:dyDescent="0.25">
      <c r="E788" s="91"/>
    </row>
    <row r="789" spans="5:5" ht="15.75" customHeight="1" x14ac:dyDescent="0.25">
      <c r="E789" s="91"/>
    </row>
    <row r="790" spans="5:5" ht="15.75" customHeight="1" x14ac:dyDescent="0.25">
      <c r="E790" s="91"/>
    </row>
    <row r="791" spans="5:5" ht="15.75" customHeight="1" x14ac:dyDescent="0.25">
      <c r="E791" s="91"/>
    </row>
    <row r="792" spans="5:5" ht="15.75" customHeight="1" x14ac:dyDescent="0.25">
      <c r="E792" s="91"/>
    </row>
    <row r="793" spans="5:5" ht="15.75" customHeight="1" x14ac:dyDescent="0.25">
      <c r="E793" s="91"/>
    </row>
    <row r="794" spans="5:5" ht="15.75" customHeight="1" x14ac:dyDescent="0.25">
      <c r="E794" s="91"/>
    </row>
    <row r="795" spans="5:5" ht="15.75" customHeight="1" x14ac:dyDescent="0.25">
      <c r="E795" s="91"/>
    </row>
    <row r="796" spans="5:5" ht="15.75" customHeight="1" x14ac:dyDescent="0.25">
      <c r="E796" s="91"/>
    </row>
    <row r="797" spans="5:5" ht="15.75" customHeight="1" x14ac:dyDescent="0.25">
      <c r="E797" s="91"/>
    </row>
    <row r="798" spans="5:5" ht="15.75" customHeight="1" x14ac:dyDescent="0.25">
      <c r="E798" s="91"/>
    </row>
    <row r="799" spans="5:5" ht="15.75" customHeight="1" x14ac:dyDescent="0.25">
      <c r="E799" s="91"/>
    </row>
    <row r="800" spans="5:5" ht="15.75" customHeight="1" x14ac:dyDescent="0.25">
      <c r="E800" s="91"/>
    </row>
    <row r="801" spans="5:5" ht="15.75" customHeight="1" x14ac:dyDescent="0.25">
      <c r="E801" s="91"/>
    </row>
    <row r="802" spans="5:5" ht="15.75" customHeight="1" x14ac:dyDescent="0.25">
      <c r="E802" s="91"/>
    </row>
    <row r="803" spans="5:5" ht="15.75" customHeight="1" x14ac:dyDescent="0.25">
      <c r="E803" s="91"/>
    </row>
    <row r="804" spans="5:5" ht="15.75" customHeight="1" x14ac:dyDescent="0.25">
      <c r="E804" s="91"/>
    </row>
    <row r="805" spans="5:5" ht="15.75" customHeight="1" x14ac:dyDescent="0.25">
      <c r="E805" s="91"/>
    </row>
    <row r="806" spans="5:5" ht="15.75" customHeight="1" x14ac:dyDescent="0.25">
      <c r="E806" s="91"/>
    </row>
    <row r="807" spans="5:5" ht="15.75" customHeight="1" x14ac:dyDescent="0.25">
      <c r="E807" s="91"/>
    </row>
    <row r="808" spans="5:5" ht="15.75" customHeight="1" x14ac:dyDescent="0.25">
      <c r="E808" s="91"/>
    </row>
    <row r="809" spans="5:5" ht="15.75" customHeight="1" x14ac:dyDescent="0.25">
      <c r="E809" s="91"/>
    </row>
    <row r="810" spans="5:5" ht="15.75" customHeight="1" x14ac:dyDescent="0.25">
      <c r="E810" s="91"/>
    </row>
    <row r="811" spans="5:5" ht="15.75" customHeight="1" x14ac:dyDescent="0.25">
      <c r="E811" s="91"/>
    </row>
    <row r="812" spans="5:5" ht="15.75" customHeight="1" x14ac:dyDescent="0.25">
      <c r="E812" s="91"/>
    </row>
    <row r="813" spans="5:5" ht="15.75" customHeight="1" x14ac:dyDescent="0.25">
      <c r="E813" s="91"/>
    </row>
    <row r="814" spans="5:5" ht="15.75" customHeight="1" x14ac:dyDescent="0.25">
      <c r="E814" s="91"/>
    </row>
    <row r="815" spans="5:5" ht="15.75" customHeight="1" x14ac:dyDescent="0.25">
      <c r="E815" s="91"/>
    </row>
    <row r="816" spans="5:5" ht="15.75" customHeight="1" x14ac:dyDescent="0.25">
      <c r="E816" s="91"/>
    </row>
    <row r="817" spans="5:5" ht="15.75" customHeight="1" x14ac:dyDescent="0.25">
      <c r="E817" s="91"/>
    </row>
    <row r="818" spans="5:5" ht="15.75" customHeight="1" x14ac:dyDescent="0.25">
      <c r="E818" s="91"/>
    </row>
    <row r="819" spans="5:5" ht="15.75" customHeight="1" x14ac:dyDescent="0.25">
      <c r="E819" s="91"/>
    </row>
    <row r="820" spans="5:5" ht="15.75" customHeight="1" x14ac:dyDescent="0.25">
      <c r="E820" s="91"/>
    </row>
    <row r="821" spans="5:5" ht="15.75" customHeight="1" x14ac:dyDescent="0.25">
      <c r="E821" s="91"/>
    </row>
    <row r="822" spans="5:5" ht="15.75" customHeight="1" x14ac:dyDescent="0.25">
      <c r="E822" s="91"/>
    </row>
    <row r="823" spans="5:5" ht="15.75" customHeight="1" x14ac:dyDescent="0.25">
      <c r="E823" s="91"/>
    </row>
    <row r="824" spans="5:5" ht="15.75" customHeight="1" x14ac:dyDescent="0.25">
      <c r="E824" s="91"/>
    </row>
    <row r="825" spans="5:5" ht="15.75" customHeight="1" x14ac:dyDescent="0.25">
      <c r="E825" s="91"/>
    </row>
    <row r="826" spans="5:5" ht="15.75" customHeight="1" x14ac:dyDescent="0.25">
      <c r="E826" s="91"/>
    </row>
    <row r="827" spans="5:5" ht="15.75" customHeight="1" x14ac:dyDescent="0.25">
      <c r="E827" s="91"/>
    </row>
    <row r="828" spans="5:5" ht="15.75" customHeight="1" x14ac:dyDescent="0.25">
      <c r="E828" s="91"/>
    </row>
    <row r="829" spans="5:5" ht="15.75" customHeight="1" x14ac:dyDescent="0.25">
      <c r="E829" s="91"/>
    </row>
    <row r="830" spans="5:5" ht="15.75" customHeight="1" x14ac:dyDescent="0.25">
      <c r="E830" s="91"/>
    </row>
    <row r="831" spans="5:5" ht="15.75" customHeight="1" x14ac:dyDescent="0.25">
      <c r="E831" s="91"/>
    </row>
    <row r="832" spans="5:5" ht="15.75" customHeight="1" x14ac:dyDescent="0.25">
      <c r="E832" s="91"/>
    </row>
    <row r="833" spans="5:5" ht="15.75" customHeight="1" x14ac:dyDescent="0.25">
      <c r="E833" s="91"/>
    </row>
    <row r="834" spans="5:5" ht="15.75" customHeight="1" x14ac:dyDescent="0.25">
      <c r="E834" s="91"/>
    </row>
    <row r="835" spans="5:5" ht="15.75" customHeight="1" x14ac:dyDescent="0.25">
      <c r="E835" s="91"/>
    </row>
    <row r="836" spans="5:5" ht="15.75" customHeight="1" x14ac:dyDescent="0.25">
      <c r="E836" s="91"/>
    </row>
    <row r="837" spans="5:5" ht="15.75" customHeight="1" x14ac:dyDescent="0.25">
      <c r="E837" s="91"/>
    </row>
    <row r="838" spans="5:5" ht="15.75" customHeight="1" x14ac:dyDescent="0.25">
      <c r="E838" s="91"/>
    </row>
    <row r="839" spans="5:5" ht="15.75" customHeight="1" x14ac:dyDescent="0.25">
      <c r="E839" s="91"/>
    </row>
    <row r="840" spans="5:5" ht="15.75" customHeight="1" x14ac:dyDescent="0.25">
      <c r="E840" s="91"/>
    </row>
    <row r="841" spans="5:5" ht="15.75" customHeight="1" x14ac:dyDescent="0.25">
      <c r="E841" s="91"/>
    </row>
    <row r="842" spans="5:5" ht="15.75" customHeight="1" x14ac:dyDescent="0.25">
      <c r="E842" s="91"/>
    </row>
    <row r="843" spans="5:5" ht="15.75" customHeight="1" x14ac:dyDescent="0.25">
      <c r="E843" s="91"/>
    </row>
    <row r="844" spans="5:5" ht="15.75" customHeight="1" x14ac:dyDescent="0.25">
      <c r="E844" s="91"/>
    </row>
    <row r="845" spans="5:5" ht="15.75" customHeight="1" x14ac:dyDescent="0.25">
      <c r="E845" s="91"/>
    </row>
    <row r="846" spans="5:5" ht="15.75" customHeight="1" x14ac:dyDescent="0.25">
      <c r="E846" s="91"/>
    </row>
    <row r="847" spans="5:5" ht="15.75" customHeight="1" x14ac:dyDescent="0.25">
      <c r="E847" s="91"/>
    </row>
    <row r="848" spans="5:5" ht="15.75" customHeight="1" x14ac:dyDescent="0.25">
      <c r="E848" s="91"/>
    </row>
    <row r="849" spans="5:5" ht="15.75" customHeight="1" x14ac:dyDescent="0.25">
      <c r="E849" s="91"/>
    </row>
    <row r="850" spans="5:5" ht="15.75" customHeight="1" x14ac:dyDescent="0.25">
      <c r="E850" s="91"/>
    </row>
    <row r="851" spans="5:5" ht="15.75" customHeight="1" x14ac:dyDescent="0.25">
      <c r="E851" s="91"/>
    </row>
    <row r="852" spans="5:5" ht="15.75" customHeight="1" x14ac:dyDescent="0.25">
      <c r="E852" s="91"/>
    </row>
    <row r="853" spans="5:5" ht="15.75" customHeight="1" x14ac:dyDescent="0.25">
      <c r="E853" s="91"/>
    </row>
    <row r="854" spans="5:5" ht="15.75" customHeight="1" x14ac:dyDescent="0.25">
      <c r="E854" s="91"/>
    </row>
    <row r="855" spans="5:5" ht="15.75" customHeight="1" x14ac:dyDescent="0.25">
      <c r="E855" s="91"/>
    </row>
    <row r="856" spans="5:5" ht="15.75" customHeight="1" x14ac:dyDescent="0.25">
      <c r="E856" s="91"/>
    </row>
    <row r="857" spans="5:5" ht="15.75" customHeight="1" x14ac:dyDescent="0.25">
      <c r="E857" s="91"/>
    </row>
    <row r="858" spans="5:5" ht="15.75" customHeight="1" x14ac:dyDescent="0.25">
      <c r="E858" s="91"/>
    </row>
    <row r="859" spans="5:5" ht="15.75" customHeight="1" x14ac:dyDescent="0.25">
      <c r="E859" s="91"/>
    </row>
    <row r="860" spans="5:5" ht="15.75" customHeight="1" x14ac:dyDescent="0.25">
      <c r="E860" s="91"/>
    </row>
    <row r="861" spans="5:5" ht="15.75" customHeight="1" x14ac:dyDescent="0.25">
      <c r="E861" s="91"/>
    </row>
    <row r="862" spans="5:5" ht="15.75" customHeight="1" x14ac:dyDescent="0.25">
      <c r="E862" s="91"/>
    </row>
    <row r="863" spans="5:5" ht="15.75" customHeight="1" x14ac:dyDescent="0.25">
      <c r="E863" s="91"/>
    </row>
    <row r="864" spans="5:5" ht="15.75" customHeight="1" x14ac:dyDescent="0.25">
      <c r="E864" s="91"/>
    </row>
    <row r="865" spans="5:5" ht="15.75" customHeight="1" x14ac:dyDescent="0.25">
      <c r="E865" s="91"/>
    </row>
    <row r="866" spans="5:5" ht="15.75" customHeight="1" x14ac:dyDescent="0.25">
      <c r="E866" s="91"/>
    </row>
    <row r="867" spans="5:5" ht="15.75" customHeight="1" x14ac:dyDescent="0.25">
      <c r="E867" s="91"/>
    </row>
    <row r="868" spans="5:5" ht="15.75" customHeight="1" x14ac:dyDescent="0.25">
      <c r="E868" s="91"/>
    </row>
    <row r="869" spans="5:5" ht="15.75" customHeight="1" x14ac:dyDescent="0.25">
      <c r="E869" s="91"/>
    </row>
    <row r="870" spans="5:5" ht="15.75" customHeight="1" x14ac:dyDescent="0.25">
      <c r="E870" s="91"/>
    </row>
    <row r="871" spans="5:5" ht="15.75" customHeight="1" x14ac:dyDescent="0.25">
      <c r="E871" s="91"/>
    </row>
    <row r="872" spans="5:5" ht="15.75" customHeight="1" x14ac:dyDescent="0.25">
      <c r="E872" s="91"/>
    </row>
    <row r="873" spans="5:5" ht="15.75" customHeight="1" x14ac:dyDescent="0.25">
      <c r="E873" s="91"/>
    </row>
    <row r="874" spans="5:5" ht="15.75" customHeight="1" x14ac:dyDescent="0.25">
      <c r="E874" s="91"/>
    </row>
    <row r="875" spans="5:5" ht="15.75" customHeight="1" x14ac:dyDescent="0.25">
      <c r="E875" s="91"/>
    </row>
    <row r="876" spans="5:5" ht="15.75" customHeight="1" x14ac:dyDescent="0.25">
      <c r="E876" s="91"/>
    </row>
    <row r="877" spans="5:5" ht="15.75" customHeight="1" x14ac:dyDescent="0.25">
      <c r="E877" s="91"/>
    </row>
    <row r="878" spans="5:5" ht="15.75" customHeight="1" x14ac:dyDescent="0.25">
      <c r="E878" s="91"/>
    </row>
    <row r="879" spans="5:5" ht="15.75" customHeight="1" x14ac:dyDescent="0.25">
      <c r="E879" s="91"/>
    </row>
    <row r="880" spans="5:5" ht="15.75" customHeight="1" x14ac:dyDescent="0.25">
      <c r="E880" s="91"/>
    </row>
    <row r="881" spans="5:5" ht="15.75" customHeight="1" x14ac:dyDescent="0.25">
      <c r="E881" s="91"/>
    </row>
    <row r="882" spans="5:5" ht="15.75" customHeight="1" x14ac:dyDescent="0.25">
      <c r="E882" s="91"/>
    </row>
    <row r="883" spans="5:5" ht="15.75" customHeight="1" x14ac:dyDescent="0.25">
      <c r="E883" s="91"/>
    </row>
    <row r="884" spans="5:5" ht="15.75" customHeight="1" x14ac:dyDescent="0.25">
      <c r="E884" s="91"/>
    </row>
    <row r="885" spans="5:5" ht="15.75" customHeight="1" x14ac:dyDescent="0.25">
      <c r="E885" s="91"/>
    </row>
    <row r="886" spans="5:5" ht="15.75" customHeight="1" x14ac:dyDescent="0.25">
      <c r="E886" s="91"/>
    </row>
    <row r="887" spans="5:5" ht="15.75" customHeight="1" x14ac:dyDescent="0.25">
      <c r="E887" s="91"/>
    </row>
    <row r="888" spans="5:5" ht="15.75" customHeight="1" x14ac:dyDescent="0.25">
      <c r="E888" s="91"/>
    </row>
    <row r="889" spans="5:5" ht="15.75" customHeight="1" x14ac:dyDescent="0.25">
      <c r="E889" s="91"/>
    </row>
    <row r="890" spans="5:5" ht="15.75" customHeight="1" x14ac:dyDescent="0.25">
      <c r="E890" s="91"/>
    </row>
    <row r="891" spans="5:5" ht="15.75" customHeight="1" x14ac:dyDescent="0.25">
      <c r="E891" s="91"/>
    </row>
    <row r="892" spans="5:5" ht="15.75" customHeight="1" x14ac:dyDescent="0.25">
      <c r="E892" s="91"/>
    </row>
    <row r="893" spans="5:5" ht="15.75" customHeight="1" x14ac:dyDescent="0.25">
      <c r="E893" s="91"/>
    </row>
    <row r="894" spans="5:5" ht="15.75" customHeight="1" x14ac:dyDescent="0.25">
      <c r="E894" s="91"/>
    </row>
    <row r="895" spans="5:5" ht="15.75" customHeight="1" x14ac:dyDescent="0.25">
      <c r="E895" s="91"/>
    </row>
    <row r="896" spans="5:5" ht="15.75" customHeight="1" x14ac:dyDescent="0.25">
      <c r="E896" s="91"/>
    </row>
    <row r="897" spans="5:5" ht="15.75" customHeight="1" x14ac:dyDescent="0.25">
      <c r="E897" s="91"/>
    </row>
    <row r="898" spans="5:5" ht="15.75" customHeight="1" x14ac:dyDescent="0.25">
      <c r="E898" s="91"/>
    </row>
    <row r="899" spans="5:5" ht="15.75" customHeight="1" x14ac:dyDescent="0.25">
      <c r="E899" s="91"/>
    </row>
    <row r="900" spans="5:5" ht="15.75" customHeight="1" x14ac:dyDescent="0.25">
      <c r="E900" s="91"/>
    </row>
    <row r="901" spans="5:5" ht="15.75" customHeight="1" x14ac:dyDescent="0.25">
      <c r="E901" s="91"/>
    </row>
    <row r="902" spans="5:5" ht="15.75" customHeight="1" x14ac:dyDescent="0.25">
      <c r="E902" s="91"/>
    </row>
    <row r="903" spans="5:5" ht="15.75" customHeight="1" x14ac:dyDescent="0.25">
      <c r="E903" s="91"/>
    </row>
    <row r="904" spans="5:5" ht="15.75" customHeight="1" x14ac:dyDescent="0.25">
      <c r="E904" s="91"/>
    </row>
    <row r="905" spans="5:5" ht="15.75" customHeight="1" x14ac:dyDescent="0.25">
      <c r="E905" s="91"/>
    </row>
    <row r="906" spans="5:5" ht="15.75" customHeight="1" x14ac:dyDescent="0.25">
      <c r="E906" s="91"/>
    </row>
    <row r="907" spans="5:5" ht="15.75" customHeight="1" x14ac:dyDescent="0.25">
      <c r="E907" s="91"/>
    </row>
    <row r="908" spans="5:5" ht="15.75" customHeight="1" x14ac:dyDescent="0.25">
      <c r="E908" s="91"/>
    </row>
    <row r="909" spans="5:5" ht="15.75" customHeight="1" x14ac:dyDescent="0.25">
      <c r="E909" s="91"/>
    </row>
    <row r="910" spans="5:5" ht="15.75" customHeight="1" x14ac:dyDescent="0.25">
      <c r="E910" s="91"/>
    </row>
    <row r="911" spans="5:5" ht="15.75" customHeight="1" x14ac:dyDescent="0.25">
      <c r="E911" s="91"/>
    </row>
    <row r="912" spans="5:5" ht="15.75" customHeight="1" x14ac:dyDescent="0.25">
      <c r="E912" s="91"/>
    </row>
    <row r="913" spans="5:5" ht="15.75" customHeight="1" x14ac:dyDescent="0.25">
      <c r="E913" s="91"/>
    </row>
    <row r="914" spans="5:5" ht="15.75" customHeight="1" x14ac:dyDescent="0.25">
      <c r="E914" s="91"/>
    </row>
    <row r="915" spans="5:5" ht="15.75" customHeight="1" x14ac:dyDescent="0.25">
      <c r="E915" s="91"/>
    </row>
    <row r="916" spans="5:5" ht="15.75" customHeight="1" x14ac:dyDescent="0.25">
      <c r="E916" s="91"/>
    </row>
    <row r="917" spans="5:5" ht="15.75" customHeight="1" x14ac:dyDescent="0.25">
      <c r="E917" s="91"/>
    </row>
    <row r="918" spans="5:5" ht="15.75" customHeight="1" x14ac:dyDescent="0.25">
      <c r="E918" s="91"/>
    </row>
    <row r="919" spans="5:5" ht="15.75" customHeight="1" x14ac:dyDescent="0.25">
      <c r="E919" s="91"/>
    </row>
    <row r="920" spans="5:5" ht="15.75" customHeight="1" x14ac:dyDescent="0.25">
      <c r="E920" s="91"/>
    </row>
    <row r="921" spans="5:5" ht="15.75" customHeight="1" x14ac:dyDescent="0.25">
      <c r="E921" s="91"/>
    </row>
    <row r="922" spans="5:5" ht="15.75" customHeight="1" x14ac:dyDescent="0.25">
      <c r="E922" s="91"/>
    </row>
    <row r="923" spans="5:5" ht="15.75" customHeight="1" x14ac:dyDescent="0.25">
      <c r="E923" s="91"/>
    </row>
    <row r="924" spans="5:5" ht="15.75" customHeight="1" x14ac:dyDescent="0.25">
      <c r="E924" s="91"/>
    </row>
    <row r="925" spans="5:5" ht="15.75" customHeight="1" x14ac:dyDescent="0.25">
      <c r="E925" s="91"/>
    </row>
    <row r="926" spans="5:5" ht="15.75" customHeight="1" x14ac:dyDescent="0.25">
      <c r="E926" s="91"/>
    </row>
    <row r="927" spans="5:5" ht="15.75" customHeight="1" x14ac:dyDescent="0.25">
      <c r="E927" s="91"/>
    </row>
    <row r="928" spans="5:5" ht="15.75" customHeight="1" x14ac:dyDescent="0.25">
      <c r="E928" s="91"/>
    </row>
    <row r="929" spans="5:5" ht="15.75" customHeight="1" x14ac:dyDescent="0.25">
      <c r="E929" s="91"/>
    </row>
    <row r="930" spans="5:5" ht="15.75" customHeight="1" x14ac:dyDescent="0.25">
      <c r="E930" s="91"/>
    </row>
    <row r="931" spans="5:5" ht="15.75" customHeight="1" x14ac:dyDescent="0.25">
      <c r="E931" s="91"/>
    </row>
    <row r="932" spans="5:5" ht="15.75" customHeight="1" x14ac:dyDescent="0.25">
      <c r="E932" s="91"/>
    </row>
    <row r="933" spans="5:5" ht="15.75" customHeight="1" x14ac:dyDescent="0.25">
      <c r="E933" s="91"/>
    </row>
    <row r="934" spans="5:5" ht="15.75" customHeight="1" x14ac:dyDescent="0.25">
      <c r="E934" s="91"/>
    </row>
    <row r="935" spans="5:5" ht="15.75" customHeight="1" x14ac:dyDescent="0.25">
      <c r="E935" s="91"/>
    </row>
    <row r="936" spans="5:5" ht="15.75" customHeight="1" x14ac:dyDescent="0.25">
      <c r="E936" s="91"/>
    </row>
    <row r="937" spans="5:5" ht="15.75" customHeight="1" x14ac:dyDescent="0.25">
      <c r="E937" s="91"/>
    </row>
    <row r="938" spans="5:5" ht="15.75" customHeight="1" x14ac:dyDescent="0.25">
      <c r="E938" s="91"/>
    </row>
    <row r="939" spans="5:5" ht="15.75" customHeight="1" x14ac:dyDescent="0.25">
      <c r="E939" s="91"/>
    </row>
    <row r="940" spans="5:5" ht="15.75" customHeight="1" x14ac:dyDescent="0.25">
      <c r="E940" s="91"/>
    </row>
    <row r="941" spans="5:5" ht="15.75" customHeight="1" x14ac:dyDescent="0.25">
      <c r="E941" s="91"/>
    </row>
    <row r="942" spans="5:5" ht="15.75" customHeight="1" x14ac:dyDescent="0.25">
      <c r="E942" s="91"/>
    </row>
    <row r="943" spans="5:5" ht="15.75" customHeight="1" x14ac:dyDescent="0.25">
      <c r="E943" s="91"/>
    </row>
    <row r="944" spans="5:5" ht="15.75" customHeight="1" x14ac:dyDescent="0.25">
      <c r="E944" s="91"/>
    </row>
    <row r="945" spans="5:5" ht="15.75" customHeight="1" x14ac:dyDescent="0.25">
      <c r="E945" s="91"/>
    </row>
    <row r="946" spans="5:5" ht="15.75" customHeight="1" x14ac:dyDescent="0.25">
      <c r="E946" s="91"/>
    </row>
    <row r="947" spans="5:5" ht="15.75" customHeight="1" x14ac:dyDescent="0.25">
      <c r="E947" s="91"/>
    </row>
    <row r="948" spans="5:5" ht="15.75" customHeight="1" x14ac:dyDescent="0.25">
      <c r="E948" s="91"/>
    </row>
    <row r="949" spans="5:5" ht="15.75" customHeight="1" x14ac:dyDescent="0.25">
      <c r="E949" s="91"/>
    </row>
    <row r="950" spans="5:5" ht="15.75" customHeight="1" x14ac:dyDescent="0.25">
      <c r="E950" s="91"/>
    </row>
    <row r="951" spans="5:5" ht="15.75" customHeight="1" x14ac:dyDescent="0.25">
      <c r="E951" s="91"/>
    </row>
    <row r="952" spans="5:5" ht="15.75" customHeight="1" x14ac:dyDescent="0.25">
      <c r="E952" s="91"/>
    </row>
    <row r="953" spans="5:5" ht="15.75" customHeight="1" x14ac:dyDescent="0.25">
      <c r="E953" s="91"/>
    </row>
    <row r="954" spans="5:5" ht="15.75" customHeight="1" x14ac:dyDescent="0.25">
      <c r="E954" s="91"/>
    </row>
    <row r="955" spans="5:5" ht="15.75" customHeight="1" x14ac:dyDescent="0.25">
      <c r="E955" s="91"/>
    </row>
    <row r="956" spans="5:5" ht="15.75" customHeight="1" x14ac:dyDescent="0.25">
      <c r="E956" s="91"/>
    </row>
    <row r="957" spans="5:5" ht="15.75" customHeight="1" x14ac:dyDescent="0.25">
      <c r="E957" s="91"/>
    </row>
    <row r="958" spans="5:5" ht="15.75" customHeight="1" x14ac:dyDescent="0.25">
      <c r="E958" s="91"/>
    </row>
    <row r="959" spans="5:5" ht="15.75" customHeight="1" x14ac:dyDescent="0.25">
      <c r="E959" s="91"/>
    </row>
    <row r="960" spans="5:5" ht="15.75" customHeight="1" x14ac:dyDescent="0.25">
      <c r="E960" s="91"/>
    </row>
    <row r="961" spans="5:5" ht="15.75" customHeight="1" x14ac:dyDescent="0.25">
      <c r="E961" s="91"/>
    </row>
    <row r="962" spans="5:5" ht="15.75" customHeight="1" x14ac:dyDescent="0.25">
      <c r="E962" s="91"/>
    </row>
    <row r="963" spans="5:5" ht="15.75" customHeight="1" x14ac:dyDescent="0.25">
      <c r="E963" s="91"/>
    </row>
    <row r="964" spans="5:5" ht="15.75" customHeight="1" x14ac:dyDescent="0.25">
      <c r="E964" s="91"/>
    </row>
    <row r="965" spans="5:5" ht="15.75" customHeight="1" x14ac:dyDescent="0.25">
      <c r="E965" s="91"/>
    </row>
    <row r="966" spans="5:5" ht="15.75" customHeight="1" x14ac:dyDescent="0.25">
      <c r="E966" s="91"/>
    </row>
    <row r="967" spans="5:5" ht="15.75" customHeight="1" x14ac:dyDescent="0.25">
      <c r="E967" s="91"/>
    </row>
    <row r="968" spans="5:5" ht="15.75" customHeight="1" x14ac:dyDescent="0.25">
      <c r="E968" s="91"/>
    </row>
    <row r="969" spans="5:5" ht="15.75" customHeight="1" x14ac:dyDescent="0.25">
      <c r="E969" s="91"/>
    </row>
    <row r="970" spans="5:5" ht="15.75" customHeight="1" x14ac:dyDescent="0.25">
      <c r="E970" s="91"/>
    </row>
    <row r="971" spans="5:5" ht="15.75" customHeight="1" x14ac:dyDescent="0.25">
      <c r="E971" s="91"/>
    </row>
    <row r="972" spans="5:5" ht="15.75" customHeight="1" x14ac:dyDescent="0.25">
      <c r="E972" s="91"/>
    </row>
    <row r="973" spans="5:5" ht="15.75" customHeight="1" x14ac:dyDescent="0.25">
      <c r="E973" s="91"/>
    </row>
    <row r="974" spans="5:5" ht="15.75" customHeight="1" x14ac:dyDescent="0.25">
      <c r="E974" s="91"/>
    </row>
    <row r="975" spans="5:5" ht="15.75" customHeight="1" x14ac:dyDescent="0.25">
      <c r="E975" s="91"/>
    </row>
    <row r="976" spans="5:5" ht="15.75" customHeight="1" x14ac:dyDescent="0.25">
      <c r="E976" s="91"/>
    </row>
    <row r="977" spans="5:5" ht="15.75" customHeight="1" x14ac:dyDescent="0.25">
      <c r="E977" s="91"/>
    </row>
    <row r="978" spans="5:5" ht="15.75" customHeight="1" x14ac:dyDescent="0.25">
      <c r="E978" s="91"/>
    </row>
    <row r="979" spans="5:5" ht="15.75" customHeight="1" x14ac:dyDescent="0.25">
      <c r="E979" s="91"/>
    </row>
    <row r="980" spans="5:5" ht="15.75" customHeight="1" x14ac:dyDescent="0.25">
      <c r="E980" s="91"/>
    </row>
    <row r="981" spans="5:5" ht="15.75" customHeight="1" x14ac:dyDescent="0.25">
      <c r="E981" s="91"/>
    </row>
    <row r="982" spans="5:5" ht="15.75" customHeight="1" x14ac:dyDescent="0.25">
      <c r="E982" s="91"/>
    </row>
    <row r="983" spans="5:5" ht="15.75" customHeight="1" x14ac:dyDescent="0.25">
      <c r="E983" s="91"/>
    </row>
    <row r="984" spans="5:5" ht="15.75" customHeight="1" x14ac:dyDescent="0.25">
      <c r="E984" s="91"/>
    </row>
    <row r="985" spans="5:5" ht="15.75" customHeight="1" x14ac:dyDescent="0.25">
      <c r="E985" s="91"/>
    </row>
    <row r="986" spans="5:5" ht="15.75" customHeight="1" x14ac:dyDescent="0.25">
      <c r="E986" s="91"/>
    </row>
    <row r="987" spans="5:5" ht="15.75" customHeight="1" x14ac:dyDescent="0.25">
      <c r="E987" s="91"/>
    </row>
    <row r="988" spans="5:5" ht="15.75" customHeight="1" x14ac:dyDescent="0.25">
      <c r="E988" s="91"/>
    </row>
    <row r="989" spans="5:5" ht="15.75" customHeight="1" x14ac:dyDescent="0.25">
      <c r="E989" s="91"/>
    </row>
    <row r="990" spans="5:5" ht="15.75" customHeight="1" x14ac:dyDescent="0.25">
      <c r="E990" s="91"/>
    </row>
    <row r="991" spans="5:5" ht="15.75" customHeight="1" x14ac:dyDescent="0.25">
      <c r="E991" s="91"/>
    </row>
    <row r="992" spans="5:5" ht="15.75" customHeight="1" x14ac:dyDescent="0.25">
      <c r="E992" s="91"/>
    </row>
    <row r="993" spans="5:5" ht="15.75" customHeight="1" x14ac:dyDescent="0.25">
      <c r="E993" s="91"/>
    </row>
    <row r="994" spans="5:5" ht="15.75" customHeight="1" x14ac:dyDescent="0.25">
      <c r="E994" s="91"/>
    </row>
    <row r="995" spans="5:5" ht="15.75" customHeight="1" x14ac:dyDescent="0.25">
      <c r="E995" s="91"/>
    </row>
    <row r="996" spans="5:5" ht="15.75" customHeight="1" x14ac:dyDescent="0.25">
      <c r="E996" s="91"/>
    </row>
    <row r="997" spans="5:5" ht="15.75" customHeight="1" x14ac:dyDescent="0.25">
      <c r="E997" s="91"/>
    </row>
    <row r="998" spans="5:5" ht="15.75" customHeight="1" x14ac:dyDescent="0.25">
      <c r="E998" s="91"/>
    </row>
    <row r="999" spans="5:5" ht="15.75" customHeight="1" x14ac:dyDescent="0.25">
      <c r="E999" s="91"/>
    </row>
    <row r="1000" spans="5:5" ht="15.75" customHeight="1" x14ac:dyDescent="0.25">
      <c r="E1000" s="91"/>
    </row>
    <row r="1001" spans="5:5" ht="15.75" customHeight="1" x14ac:dyDescent="0.25">
      <c r="E1001" s="91"/>
    </row>
    <row r="1002" spans="5:5" ht="15.75" customHeight="1" x14ac:dyDescent="0.25">
      <c r="E1002" s="91"/>
    </row>
  </sheetData>
  <mergeCells count="6">
    <mergeCell ref="A1:H1"/>
    <mergeCell ref="B3:C3"/>
    <mergeCell ref="A4:H4"/>
    <mergeCell ref="E5:H5"/>
    <mergeCell ref="A8:E8"/>
    <mergeCell ref="F8:G8"/>
  </mergeCells>
  <pageMargins left="0.511811024" right="0.511811024" top="0.78740157499999996" bottom="0.78740157499999996" header="0" footer="0"/>
  <pageSetup paperSize="9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:O1002"/>
  <sheetViews>
    <sheetView workbookViewId="0">
      <selection activeCell="M16" sqref="M16"/>
    </sheetView>
  </sheetViews>
  <sheetFormatPr defaultColWidth="14.42578125" defaultRowHeight="15" customHeight="1" x14ac:dyDescent="0.25"/>
  <cols>
    <col min="1" max="2" width="8.7109375" customWidth="1"/>
    <col min="3" max="3" width="19.85546875" customWidth="1"/>
    <col min="4" max="4" width="37.85546875" customWidth="1"/>
    <col min="5" max="5" width="7.28515625" customWidth="1"/>
    <col min="6" max="27" width="8.7109375" customWidth="1"/>
  </cols>
  <sheetData>
    <row r="4" spans="3:15" x14ac:dyDescent="0.25">
      <c r="C4" s="151" t="s">
        <v>101</v>
      </c>
      <c r="D4" s="153"/>
      <c r="E4" s="102" t="s">
        <v>102</v>
      </c>
      <c r="F4" s="103" t="s">
        <v>103</v>
      </c>
    </row>
    <row r="5" spans="3:15" x14ac:dyDescent="0.25">
      <c r="C5" s="155" t="s">
        <v>104</v>
      </c>
      <c r="D5" s="137"/>
      <c r="E5" s="104" t="s">
        <v>105</v>
      </c>
      <c r="F5" s="105">
        <v>3.6999999999999998E-2</v>
      </c>
    </row>
    <row r="6" spans="3:15" x14ac:dyDescent="0.25">
      <c r="C6" s="156" t="s">
        <v>106</v>
      </c>
      <c r="D6" s="118"/>
      <c r="E6" s="106" t="s">
        <v>107</v>
      </c>
      <c r="F6" s="107">
        <v>5.1999999999999998E-3</v>
      </c>
      <c r="J6" s="108" t="s">
        <v>108</v>
      </c>
      <c r="K6" s="108">
        <v>200</v>
      </c>
    </row>
    <row r="7" spans="3:15" x14ac:dyDescent="0.25">
      <c r="C7" s="156" t="s">
        <v>109</v>
      </c>
      <c r="D7" s="118"/>
      <c r="E7" s="106" t="s">
        <v>110</v>
      </c>
      <c r="F7" s="107">
        <v>1.0999999999999999E-2</v>
      </c>
      <c r="J7" s="108" t="s">
        <v>111</v>
      </c>
      <c r="K7" s="109">
        <v>1.78E-2</v>
      </c>
      <c r="L7" s="109"/>
      <c r="M7" s="109"/>
      <c r="N7" s="109"/>
      <c r="O7" s="109"/>
    </row>
    <row r="8" spans="3:15" x14ac:dyDescent="0.25">
      <c r="C8" s="156" t="s">
        <v>112</v>
      </c>
      <c r="D8" s="118"/>
      <c r="E8" s="106" t="s">
        <v>113</v>
      </c>
      <c r="F8" s="107">
        <v>1.35E-2</v>
      </c>
      <c r="J8" s="108" t="s">
        <v>114</v>
      </c>
      <c r="K8" s="109">
        <v>182</v>
      </c>
      <c r="L8" s="109"/>
      <c r="M8" s="109"/>
      <c r="N8" s="109"/>
      <c r="O8" s="109"/>
    </row>
    <row r="9" spans="3:15" x14ac:dyDescent="0.25">
      <c r="C9" s="156" t="s">
        <v>115</v>
      </c>
      <c r="D9" s="118"/>
      <c r="E9" s="106" t="s">
        <v>114</v>
      </c>
      <c r="F9" s="107">
        <v>6.9500000000000006E-2</v>
      </c>
      <c r="J9" s="108" t="s">
        <v>116</v>
      </c>
      <c r="K9" s="108">
        <v>15</v>
      </c>
    </row>
    <row r="10" spans="3:15" x14ac:dyDescent="0.25">
      <c r="C10" s="157" t="s">
        <v>117</v>
      </c>
      <c r="D10" s="110" t="s">
        <v>118</v>
      </c>
      <c r="E10" s="148" t="s">
        <v>116</v>
      </c>
      <c r="F10" s="107">
        <v>6.4999999999999997E-3</v>
      </c>
      <c r="J10" s="108" t="s">
        <v>119</v>
      </c>
      <c r="K10" s="108">
        <v>6</v>
      </c>
      <c r="N10" s="111"/>
    </row>
    <row r="11" spans="3:15" x14ac:dyDescent="0.25">
      <c r="C11" s="158"/>
      <c r="D11" s="110" t="s">
        <v>120</v>
      </c>
      <c r="E11" s="149"/>
      <c r="F11" s="107">
        <v>0.03</v>
      </c>
      <c r="J11" s="108" t="s">
        <v>121</v>
      </c>
      <c r="K11" s="108">
        <v>220</v>
      </c>
    </row>
    <row r="12" spans="3:15" x14ac:dyDescent="0.25">
      <c r="C12" s="158"/>
      <c r="D12" s="110" t="s">
        <v>122</v>
      </c>
      <c r="E12" s="149"/>
      <c r="F12" s="107">
        <v>0.05</v>
      </c>
    </row>
    <row r="13" spans="3:15" x14ac:dyDescent="0.25">
      <c r="C13" s="158"/>
      <c r="D13" s="20" t="s">
        <v>123</v>
      </c>
      <c r="E13" s="150"/>
      <c r="F13" s="112">
        <v>0</v>
      </c>
      <c r="J13" s="108" t="s">
        <v>124</v>
      </c>
      <c r="K13" s="113">
        <f>((K6*K7*K8*K9)/(K10*K11))/100</f>
        <v>7.3627272727272722E-2</v>
      </c>
      <c r="L13" s="113"/>
      <c r="M13" s="113"/>
      <c r="N13" s="113"/>
    </row>
    <row r="14" spans="3:15" x14ac:dyDescent="0.25">
      <c r="C14" s="151" t="s">
        <v>125</v>
      </c>
      <c r="D14" s="152"/>
      <c r="E14" s="153"/>
      <c r="F14" s="114">
        <f>(((1+(F5+F7+F6))*(1+F8)*(1+F9)/(1-(F10+F11+F12+F13))-1))</f>
        <v>0.24970308144499209</v>
      </c>
    </row>
    <row r="15" spans="3:15" ht="54.75" customHeight="1" x14ac:dyDescent="0.25">
      <c r="C15" s="154"/>
      <c r="D15" s="121"/>
      <c r="E15" s="121"/>
      <c r="F15" s="121"/>
    </row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  <row r="1001" ht="15.75" customHeight="1" x14ac:dyDescent="0.25"/>
    <row r="1002" ht="15.75" customHeight="1" x14ac:dyDescent="0.25"/>
  </sheetData>
  <mergeCells count="10">
    <mergeCell ref="E10:E13"/>
    <mergeCell ref="C14:E14"/>
    <mergeCell ref="C15:F15"/>
    <mergeCell ref="C4:D4"/>
    <mergeCell ref="C5:D5"/>
    <mergeCell ref="C6:D6"/>
    <mergeCell ref="C7:D7"/>
    <mergeCell ref="C8:D8"/>
    <mergeCell ref="C9:D9"/>
    <mergeCell ref="C10:C13"/>
  </mergeCells>
  <pageMargins left="0.511811024" right="0.511811024" top="0.78740157499999996" bottom="0.78740157499999996" header="0" footer="0"/>
  <pageSetup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cronograma</vt:lpstr>
      <vt:lpstr>orçamento</vt:lpstr>
      <vt:lpstr>BDI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 7</dc:creator>
  <cp:lastModifiedBy>User</cp:lastModifiedBy>
  <dcterms:created xsi:type="dcterms:W3CDTF">2018-04-19T13:26:31Z</dcterms:created>
  <dcterms:modified xsi:type="dcterms:W3CDTF">2026-01-08T13:34:01Z</dcterms:modified>
</cp:coreProperties>
</file>